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8.1.65\school\米原高等学校\C00_校務分掌（課、部、室および各学科）\C50総務\令和04年度\体験入学8月23日火・学校説明会10月15日土\県から送られてきた文書\"/>
    </mc:Choice>
  </mc:AlternateContent>
  <bookViews>
    <workbookView xWindow="0" yWindow="0" windowWidth="20490" windowHeight="7770" tabRatio="840" activeTab="2"/>
  </bookViews>
  <sheets>
    <sheet name="学年名簿（中学校使用シート）" sheetId="3" r:id="rId1"/>
    <sheet name="申込様式・入力用" sheetId="6" r:id="rId2"/>
    <sheet name="申込様式・入力用 記入例" sheetId="13" r:id="rId3"/>
    <sheet name="申込様式・提出用" sheetId="15" r:id="rId4"/>
    <sheet name="申込様式・提出用 記入例" sheetId="14" r:id="rId5"/>
  </sheets>
  <definedNames>
    <definedName name="_xlnm.Print_Area" localSheetId="3">申込様式・提出用!$A$1:$AA$22</definedName>
    <definedName name="_xlnm.Print_Area" localSheetId="4">'申込様式・提出用 記入例'!$A$1:$Y$30</definedName>
    <definedName name="_xlnm.Print_Area" localSheetId="1">申込様式・入力用!$A$1:$Y$112</definedName>
    <definedName name="_xlnm.Print_Area" localSheetId="2">'申込様式・入力用 記入例'!$A$1:$AB$112</definedName>
    <definedName name="学年名簿">'学年名簿（中学校使用シート）'!$A$5:$C$303</definedName>
    <definedName name="出席番号">'学年名簿（中学校使用シート）'!$A$5:$C$403</definedName>
    <definedName name="体験入学">#REF!</definedName>
  </definedNames>
  <calcPr calcId="152511"/>
</workbook>
</file>

<file path=xl/calcChain.xml><?xml version="1.0" encoding="utf-8"?>
<calcChain xmlns="http://schemas.openxmlformats.org/spreadsheetml/2006/main">
  <c r="N24" i="14" l="1"/>
  <c r="K22" i="14"/>
  <c r="P29" i="13" l="1"/>
  <c r="S27" i="14" s="1"/>
  <c r="P28" i="13"/>
  <c r="S26" i="14" s="1"/>
  <c r="P27" i="13"/>
  <c r="S25" i="14" s="1"/>
  <c r="P26" i="13"/>
  <c r="S24" i="14" s="1"/>
  <c r="P25" i="13"/>
  <c r="S23" i="14" s="1"/>
  <c r="P24" i="13"/>
  <c r="S22" i="14" s="1"/>
  <c r="P23" i="13"/>
  <c r="S21" i="14" s="1"/>
  <c r="P22" i="13"/>
  <c r="S20" i="14" s="1"/>
  <c r="O29" i="13"/>
  <c r="R27" i="14" s="1"/>
  <c r="O28" i="13"/>
  <c r="R26" i="14" s="1"/>
  <c r="O27" i="13"/>
  <c r="R25" i="14" s="1"/>
  <c r="O26" i="13"/>
  <c r="R24" i="14" s="1"/>
  <c r="O25" i="13"/>
  <c r="R23" i="14" s="1"/>
  <c r="O24" i="13"/>
  <c r="R22" i="14" s="1"/>
  <c r="O23" i="13"/>
  <c r="R21" i="14" s="1"/>
  <c r="O22" i="13"/>
  <c r="R20" i="14" s="1"/>
  <c r="N29" i="13"/>
  <c r="Q27" i="14" s="1"/>
  <c r="N28" i="13"/>
  <c r="Q26" i="14" s="1"/>
  <c r="N27" i="13"/>
  <c r="Q25" i="14" s="1"/>
  <c r="N26" i="13"/>
  <c r="Q24" i="14" s="1"/>
  <c r="N25" i="13"/>
  <c r="Q23" i="14" s="1"/>
  <c r="N24" i="13"/>
  <c r="Q22" i="14" s="1"/>
  <c r="N23" i="13"/>
  <c r="Q21" i="14" s="1"/>
  <c r="N22" i="13"/>
  <c r="Q20" i="14" s="1"/>
  <c r="P30" i="6"/>
  <c r="S21" i="15" s="1"/>
  <c r="P29" i="6"/>
  <c r="S20" i="15" s="1"/>
  <c r="P28" i="6"/>
  <c r="S19" i="15" s="1"/>
  <c r="P27" i="6"/>
  <c r="S18" i="15" s="1"/>
  <c r="P26" i="6"/>
  <c r="S17" i="15" s="1"/>
  <c r="P25" i="6"/>
  <c r="S16" i="15" s="1"/>
  <c r="P24" i="6"/>
  <c r="S15" i="15" s="1"/>
  <c r="P23" i="6"/>
  <c r="S14" i="15" s="1"/>
  <c r="O30" i="6"/>
  <c r="R21" i="15" s="1"/>
  <c r="O29" i="6"/>
  <c r="R20" i="15" s="1"/>
  <c r="O28" i="6"/>
  <c r="R19" i="15" s="1"/>
  <c r="O27" i="6"/>
  <c r="R18" i="15" s="1"/>
  <c r="O26" i="6"/>
  <c r="R17" i="15" s="1"/>
  <c r="O25" i="6"/>
  <c r="R16" i="15" s="1"/>
  <c r="O24" i="6"/>
  <c r="R15" i="15" s="1"/>
  <c r="O23" i="6"/>
  <c r="R14" i="15" s="1"/>
  <c r="N30" i="6"/>
  <c r="Q21" i="15" s="1"/>
  <c r="N29" i="6"/>
  <c r="Q20" i="15" s="1"/>
  <c r="N28" i="6"/>
  <c r="Q19" i="15" s="1"/>
  <c r="N27" i="6"/>
  <c r="Q18" i="15" s="1"/>
  <c r="N26" i="6"/>
  <c r="Q17" i="15" s="1"/>
  <c r="N25" i="6"/>
  <c r="Q16" i="15" s="1"/>
  <c r="N24" i="6"/>
  <c r="Q15" i="15" s="1"/>
  <c r="N23" i="6"/>
  <c r="Q14" i="15" s="1"/>
  <c r="N2" i="13" l="1"/>
  <c r="G5" i="13"/>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4" i="13"/>
  <c r="G3" i="13"/>
  <c r="N3" i="6"/>
  <c r="K16" i="15" s="1"/>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3" i="6"/>
  <c r="N16" i="15" l="1"/>
  <c r="N22" i="14"/>
  <c r="J12" i="14"/>
  <c r="J6" i="15" s="1"/>
  <c r="D112" i="13"/>
  <c r="D111" i="13"/>
  <c r="D110" i="13"/>
  <c r="D109" i="13"/>
  <c r="D108" i="13"/>
  <c r="D107" i="13"/>
  <c r="D106" i="13"/>
  <c r="D105" i="13"/>
  <c r="D104" i="13"/>
  <c r="D103" i="13"/>
  <c r="D102" i="13"/>
  <c r="D101"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Q2" i="13"/>
  <c r="D10" i="13"/>
  <c r="D9" i="13"/>
  <c r="D8" i="13"/>
  <c r="D7" i="13"/>
  <c r="D6" i="13"/>
  <c r="D5" i="13"/>
  <c r="D4" i="13"/>
  <c r="D3" i="13"/>
  <c r="Q3" i="6" l="1"/>
  <c r="N18" i="15" l="1"/>
  <c r="N20" i="15" s="1"/>
  <c r="N26" i="14"/>
  <c r="D3" i="6"/>
  <c r="D18" i="6"/>
  <c r="D4" i="6"/>
  <c r="D19" i="6"/>
  <c r="D5" i="6"/>
  <c r="D20" i="6"/>
  <c r="D6" i="6"/>
  <c r="D21" i="6"/>
  <c r="D7" i="6"/>
  <c r="D22" i="6"/>
  <c r="D8" i="6"/>
  <c r="D23" i="6"/>
  <c r="D9" i="6"/>
  <c r="D24" i="6"/>
  <c r="D10" i="6"/>
  <c r="D25" i="6"/>
  <c r="D11" i="6"/>
  <c r="D26" i="6"/>
  <c r="D12" i="6"/>
  <c r="D27" i="6"/>
  <c r="D13" i="6"/>
  <c r="D28" i="6"/>
  <c r="D14" i="6"/>
  <c r="D29" i="6"/>
  <c r="D15" i="6"/>
  <c r="D30" i="6"/>
  <c r="D16" i="6"/>
  <c r="D31" i="6"/>
  <c r="D17" i="6"/>
  <c r="D32" i="6"/>
  <c r="D33" i="6"/>
  <c r="D53" i="6"/>
  <c r="D34" i="6"/>
  <c r="D54" i="6"/>
  <c r="D35" i="6"/>
  <c r="D55" i="6"/>
  <c r="D36" i="6"/>
  <c r="D56" i="6"/>
  <c r="D37" i="6"/>
  <c r="D57" i="6"/>
  <c r="D38" i="6"/>
  <c r="D58" i="6"/>
  <c r="D39" i="6"/>
  <c r="D59" i="6"/>
  <c r="D40" i="6"/>
  <c r="D60" i="6"/>
  <c r="D41" i="6"/>
  <c r="D61" i="6"/>
  <c r="D42" i="6"/>
  <c r="D62" i="6"/>
  <c r="D43" i="6"/>
  <c r="D63" i="6"/>
  <c r="D44" i="6"/>
  <c r="D64" i="6"/>
  <c r="D45" i="6"/>
  <c r="D65" i="6"/>
  <c r="D46" i="6"/>
  <c r="D66" i="6"/>
  <c r="D47" i="6"/>
  <c r="D67" i="6"/>
  <c r="D48" i="6"/>
  <c r="D68" i="6"/>
  <c r="D49" i="6"/>
  <c r="D69" i="6"/>
  <c r="D50" i="6"/>
  <c r="D70" i="6"/>
  <c r="D51" i="6"/>
  <c r="D71" i="6"/>
  <c r="D52" i="6"/>
  <c r="D72" i="6"/>
  <c r="D73" i="6"/>
  <c r="D93" i="6"/>
  <c r="D74" i="6"/>
  <c r="D94" i="6"/>
  <c r="D75" i="6"/>
  <c r="D95" i="6"/>
  <c r="D76" i="6"/>
  <c r="D96" i="6"/>
  <c r="D77" i="6"/>
  <c r="D97" i="6"/>
  <c r="D78" i="6"/>
  <c r="D98" i="6"/>
  <c r="D79" i="6"/>
  <c r="D99" i="6"/>
  <c r="D80" i="6"/>
  <c r="D100" i="6"/>
  <c r="D81" i="6"/>
  <c r="D101" i="6"/>
  <c r="D82" i="6"/>
  <c r="D102" i="6"/>
  <c r="D83" i="6"/>
  <c r="D103" i="6"/>
  <c r="D84" i="6"/>
  <c r="D104" i="6"/>
  <c r="D85" i="6"/>
  <c r="D105" i="6"/>
  <c r="D86" i="6"/>
  <c r="D106" i="6"/>
  <c r="D87" i="6"/>
  <c r="D107" i="6"/>
  <c r="D88" i="6"/>
  <c r="D108" i="6"/>
  <c r="D89" i="6"/>
  <c r="D109" i="6"/>
  <c r="D90" i="6"/>
  <c r="D110" i="6"/>
  <c r="D91" i="6"/>
  <c r="D111" i="6"/>
  <c r="D92" i="6"/>
  <c r="D112" i="6"/>
</calcChain>
</file>

<file path=xl/sharedStrings.xml><?xml version="1.0" encoding="utf-8"?>
<sst xmlns="http://schemas.openxmlformats.org/spreadsheetml/2006/main" count="625" uniqueCount="151">
  <si>
    <t>県立高等学校  (体験入学・学校説明会)　参加申込用紙</t>
    <rPh sb="0" eb="2">
      <t>ケンリツ</t>
    </rPh>
    <rPh sb="2" eb="4">
      <t>コウトウ</t>
    </rPh>
    <rPh sb="4" eb="6">
      <t>ガッコウ</t>
    </rPh>
    <rPh sb="9" eb="11">
      <t>タイケン</t>
    </rPh>
    <rPh sb="11" eb="13">
      <t>ニュウガク</t>
    </rPh>
    <rPh sb="14" eb="16">
      <t>ガッコウ</t>
    </rPh>
    <rPh sb="16" eb="19">
      <t>セツメイカイ</t>
    </rPh>
    <rPh sb="21" eb="23">
      <t>サンカ</t>
    </rPh>
    <rPh sb="23" eb="25">
      <t>モウシコミ</t>
    </rPh>
    <rPh sb="25" eb="27">
      <t>ヨウシ</t>
    </rPh>
    <phoneticPr fontId="1"/>
  </si>
  <si>
    <t>生徒氏名</t>
    <rPh sb="0" eb="2">
      <t>セイト</t>
    </rPh>
    <rPh sb="2" eb="4">
      <t>シメイ</t>
    </rPh>
    <phoneticPr fontId="1"/>
  </si>
  <si>
    <t>中学校</t>
    <rPh sb="0" eb="3">
      <t>チュウガッコウ</t>
    </rPh>
    <phoneticPr fontId="1"/>
  </si>
  <si>
    <t>参加生徒数</t>
    <rPh sb="0" eb="2">
      <t>サンカ</t>
    </rPh>
    <rPh sb="2" eb="5">
      <t>セイトスウ</t>
    </rPh>
    <phoneticPr fontId="1"/>
  </si>
  <si>
    <t>計</t>
    <rPh sb="0" eb="1">
      <t>ケイ</t>
    </rPh>
    <phoneticPr fontId="1"/>
  </si>
  <si>
    <t>保護者</t>
    <rPh sb="0" eb="3">
      <t>ホゴシャ</t>
    </rPh>
    <phoneticPr fontId="1"/>
  </si>
  <si>
    <t>出席番号</t>
    <rPh sb="0" eb="2">
      <t>シュッセキ</t>
    </rPh>
    <rPh sb="2" eb="4">
      <t>バンゴウ</t>
    </rPh>
    <phoneticPr fontId="1"/>
  </si>
  <si>
    <t>高等学校</t>
    <rPh sb="0" eb="2">
      <t>コウトウ</t>
    </rPh>
    <rPh sb="2" eb="4">
      <t>ガッコウ</t>
    </rPh>
    <phoneticPr fontId="1"/>
  </si>
  <si>
    <t>引率者数</t>
    <rPh sb="0" eb="3">
      <t>インソツシャ</t>
    </rPh>
    <rPh sb="3" eb="4">
      <t>スウ</t>
    </rPh>
    <phoneticPr fontId="1"/>
  </si>
  <si>
    <t>中学校名</t>
    <rPh sb="0" eb="3">
      <t>チュウガッコウ</t>
    </rPh>
    <rPh sb="3" eb="4">
      <t>メイ</t>
    </rPh>
    <phoneticPr fontId="1"/>
  </si>
  <si>
    <t>○○　○○</t>
  </si>
  <si>
    <t>滋賀</t>
    <rPh sb="0" eb="2">
      <t>シガ</t>
    </rPh>
    <phoneticPr fontId="1"/>
  </si>
  <si>
    <t>滋賀　太郎</t>
    <rPh sb="0" eb="2">
      <t>シガ</t>
    </rPh>
    <rPh sb="3" eb="5">
      <t>タロウ</t>
    </rPh>
    <phoneticPr fontId="1"/>
  </si>
  <si>
    <t>ふりがな</t>
    <phoneticPr fontId="1"/>
  </si>
  <si>
    <t>△△　△△</t>
  </si>
  <si>
    <t>３年主任</t>
    <rPh sb="1" eb="2">
      <t>ネン</t>
    </rPh>
    <rPh sb="2" eb="4">
      <t>シュニン</t>
    </rPh>
    <phoneticPr fontId="1"/>
  </si>
  <si>
    <t>近江　花子</t>
    <rPh sb="0" eb="2">
      <t>オウミ</t>
    </rPh>
    <rPh sb="3" eb="5">
      <t>ハナコ</t>
    </rPh>
    <phoneticPr fontId="1"/>
  </si>
  <si>
    <t>湖国　良男</t>
    <rPh sb="0" eb="1">
      <t>コ</t>
    </rPh>
    <rPh sb="1" eb="2">
      <t>コク</t>
    </rPh>
    <rPh sb="3" eb="5">
      <t>ヨシオ</t>
    </rPh>
    <phoneticPr fontId="1"/>
  </si>
  <si>
    <t>緊急連絡先</t>
    <rPh sb="0" eb="2">
      <t>キンキュウ</t>
    </rPh>
    <rPh sb="2" eb="5">
      <t>レンラクサキ</t>
    </rPh>
    <phoneticPr fontId="1"/>
  </si>
  <si>
    <t>進路担当</t>
    <rPh sb="0" eb="2">
      <t>シンロ</t>
    </rPh>
    <rPh sb="2" eb="4">
      <t>タントウ</t>
    </rPh>
    <phoneticPr fontId="1"/>
  </si>
  <si>
    <t>体験入学番号</t>
    <rPh sb="0" eb="2">
      <t>タイケン</t>
    </rPh>
    <rPh sb="2" eb="4">
      <t>ニュウガク</t>
    </rPh>
    <rPh sb="4" eb="6">
      <t>バンゴウ</t>
    </rPh>
    <phoneticPr fontId="1"/>
  </si>
  <si>
    <t>午前</t>
    <rPh sb="0" eb="2">
      <t>ゴゼン</t>
    </rPh>
    <phoneticPr fontId="1"/>
  </si>
  <si>
    <t>学校ＴＥＬ</t>
    <rPh sb="0" eb="2">
      <t>ガッコウ</t>
    </rPh>
    <phoneticPr fontId="1"/>
  </si>
  <si>
    <t>学校ＦＡＸ</t>
    <rPh sb="0" eb="2">
      <t>ガッコウ</t>
    </rPh>
    <phoneticPr fontId="1"/>
  </si>
  <si>
    <t>簡易マニュアル</t>
    <rPh sb="0" eb="2">
      <t>カンイ</t>
    </rPh>
    <phoneticPr fontId="1"/>
  </si>
  <si>
    <t>（１）水色部分は中学校が入力。</t>
    <rPh sb="3" eb="5">
      <t>ミズイロ</t>
    </rPh>
    <rPh sb="5" eb="7">
      <t>ブブン</t>
    </rPh>
    <rPh sb="8" eb="11">
      <t>チュウガッコウ</t>
    </rPh>
    <rPh sb="12" eb="14">
      <t>ニュウリョク</t>
    </rPh>
    <phoneticPr fontId="1"/>
  </si>
  <si>
    <t>（３）白色部分は自動計算。（自動入力）</t>
    <rPh sb="3" eb="5">
      <t>シロイロ</t>
    </rPh>
    <rPh sb="5" eb="7">
      <t>ブブン</t>
    </rPh>
    <rPh sb="8" eb="10">
      <t>ジドウ</t>
    </rPh>
    <rPh sb="10" eb="12">
      <t>ケイサン</t>
    </rPh>
    <rPh sb="14" eb="16">
      <t>ジドウ</t>
    </rPh>
    <rPh sb="16" eb="18">
      <t>ニュウリョク</t>
    </rPh>
    <phoneticPr fontId="1"/>
  </si>
  <si>
    <t>各シートの入力上の基本</t>
    <rPh sb="0" eb="1">
      <t>カク</t>
    </rPh>
    <rPh sb="5" eb="7">
      <t>ニュウリョク</t>
    </rPh>
    <rPh sb="7" eb="8">
      <t>ジョウ</t>
    </rPh>
    <rPh sb="9" eb="11">
      <t>キホン</t>
    </rPh>
    <phoneticPr fontId="1"/>
  </si>
  <si>
    <t>高校へのメールでの申し込み方法。</t>
    <rPh sb="0" eb="2">
      <t>コウコウ</t>
    </rPh>
    <rPh sb="9" eb="10">
      <t>モウ</t>
    </rPh>
    <rPh sb="11" eb="12">
      <t>コ</t>
    </rPh>
    <rPh sb="13" eb="15">
      <t>ホウホウ</t>
    </rPh>
    <phoneticPr fontId="1"/>
  </si>
  <si>
    <t>　　　「ツール」→「保護」→「シートの保護」　パスワードは、中学校で適当に設定してください。</t>
    <rPh sb="10" eb="12">
      <t>ホゴ</t>
    </rPh>
    <rPh sb="19" eb="21">
      <t>ホゴ</t>
    </rPh>
    <rPh sb="30" eb="33">
      <t>チュウガッコウ</t>
    </rPh>
    <rPh sb="34" eb="36">
      <t>テキトウ</t>
    </rPh>
    <rPh sb="37" eb="39">
      <t>セッテイ</t>
    </rPh>
    <phoneticPr fontId="1"/>
  </si>
  <si>
    <t>（１）シート「学年名簿（中学校使用シート）」について</t>
    <phoneticPr fontId="1"/>
  </si>
  <si>
    <t>（２）薄黄色部分は高校が入力。</t>
    <rPh sb="3" eb="4">
      <t>ウス</t>
    </rPh>
    <rPh sb="4" eb="6">
      <t>キイロ</t>
    </rPh>
    <rPh sb="6" eb="8">
      <t>ブブン</t>
    </rPh>
    <rPh sb="9" eb="11">
      <t>コウコウ</t>
    </rPh>
    <rPh sb="12" eb="14">
      <t>ニュウリョク</t>
    </rPh>
    <phoneticPr fontId="1"/>
  </si>
  <si>
    <t>（２）コピーは、「Ａ」と「１」の角にある左上のブロックを左クリックして、シート全体をコピーします。</t>
    <rPh sb="16" eb="17">
      <t>カド</t>
    </rPh>
    <rPh sb="20" eb="21">
      <t>ヒダリ</t>
    </rPh>
    <rPh sb="21" eb="22">
      <t>ウエ</t>
    </rPh>
    <rPh sb="28" eb="29">
      <t>ヒダリ</t>
    </rPh>
    <rPh sb="39" eb="41">
      <t>ゼンタイ</t>
    </rPh>
    <phoneticPr fontId="1"/>
  </si>
  <si>
    <t>このシートの説明</t>
    <rPh sb="6" eb="8">
      <t>セツメイ</t>
    </rPh>
    <phoneticPr fontId="1"/>
  </si>
  <si>
    <t>送信ファイルについて【重要】</t>
    <rPh sb="0" eb="2">
      <t>ソウシン</t>
    </rPh>
    <phoneticPr fontId="1"/>
  </si>
  <si>
    <t>（５）貼り付けたファイルにファイル名をつけて、高校へ送信します。</t>
    <rPh sb="3" eb="4">
      <t>ハ</t>
    </rPh>
    <rPh sb="5" eb="6">
      <t>ツ</t>
    </rPh>
    <rPh sb="17" eb="18">
      <t>メイ</t>
    </rPh>
    <rPh sb="23" eb="25">
      <t>コウコウ</t>
    </rPh>
    <rPh sb="26" eb="28">
      <t>ソウシン</t>
    </rPh>
    <phoneticPr fontId="1"/>
  </si>
  <si>
    <t>（１）高校へ送信するファイルは、データ処理をしたファイルをそのまま送らず、新しいファイルに提出に必要な様式をコピーして送付します。</t>
    <rPh sb="3" eb="5">
      <t>コウコウ</t>
    </rPh>
    <rPh sb="6" eb="8">
      <t>ソウシン</t>
    </rPh>
    <rPh sb="19" eb="21">
      <t>ショリ</t>
    </rPh>
    <rPh sb="33" eb="34">
      <t>オク</t>
    </rPh>
    <rPh sb="37" eb="38">
      <t>アタラ</t>
    </rPh>
    <rPh sb="45" eb="47">
      <t>テイシュツ</t>
    </rPh>
    <rPh sb="48" eb="50">
      <t>ヒツヨウ</t>
    </rPh>
    <rPh sb="51" eb="53">
      <t>ヨウシキ</t>
    </rPh>
    <rPh sb="59" eb="61">
      <t>ソウフ</t>
    </rPh>
    <phoneticPr fontId="1"/>
  </si>
  <si>
    <t>（４）個人情報保護のため、シートに保護をかけます。</t>
    <rPh sb="3" eb="5">
      <t>コジン</t>
    </rPh>
    <rPh sb="5" eb="7">
      <t>ジョウホウ</t>
    </rPh>
    <rPh sb="7" eb="9">
      <t>ホゴ</t>
    </rPh>
    <rPh sb="17" eb="19">
      <t>ホゴ</t>
    </rPh>
    <phoneticPr fontId="1"/>
  </si>
  <si>
    <t>※デモ用に入力していますので、まず生徒名簿を削除してください。</t>
    <rPh sb="3" eb="4">
      <t>ヨウ</t>
    </rPh>
    <rPh sb="5" eb="7">
      <t>ニュウリョク</t>
    </rPh>
    <rPh sb="17" eb="19">
      <t>セイト</t>
    </rPh>
    <rPh sb="19" eb="21">
      <t>メイボ</t>
    </rPh>
    <rPh sb="22" eb="24">
      <t>サクジョ</t>
    </rPh>
    <phoneticPr fontId="1"/>
  </si>
  <si>
    <t>滋賀太郎　0748-12-3456</t>
    <rPh sb="0" eb="2">
      <t>シガ</t>
    </rPh>
    <rPh sb="2" eb="4">
      <t>タロウ</t>
    </rPh>
    <phoneticPr fontId="1"/>
  </si>
  <si>
    <t>教員</t>
    <rPh sb="0" eb="2">
      <t>キョウイン</t>
    </rPh>
    <phoneticPr fontId="1"/>
  </si>
  <si>
    <t>（３）新しいエクセルファイルを開き、Ａ１のセルで右クリックして貼り付けます。</t>
    <rPh sb="3" eb="4">
      <t>アタラ</t>
    </rPh>
    <rPh sb="15" eb="16">
      <t>ヒラ</t>
    </rPh>
    <rPh sb="24" eb="25">
      <t>ミギ</t>
    </rPh>
    <rPh sb="31" eb="32">
      <t>ハ</t>
    </rPh>
    <rPh sb="33" eb="34">
      <t>ツ</t>
    </rPh>
    <phoneticPr fontId="1"/>
  </si>
  <si>
    <t>名簿の貼り付けと中学校名を入力したら、このファイルを閉じます。</t>
    <rPh sb="0" eb="2">
      <t>メイボ</t>
    </rPh>
    <rPh sb="3" eb="4">
      <t>ハ</t>
    </rPh>
    <rPh sb="5" eb="6">
      <t>ツ</t>
    </rPh>
    <rPh sb="8" eb="11">
      <t>チュウガッコウ</t>
    </rPh>
    <rPh sb="11" eb="12">
      <t>メイ</t>
    </rPh>
    <rPh sb="13" eb="15">
      <t>ニュウリョク</t>
    </rPh>
    <phoneticPr fontId="1"/>
  </si>
  <si>
    <t>ファイルをコピーし、申し込む学校ごとにファイル名をつけて、申込様式を作成します。</t>
    <rPh sb="10" eb="11">
      <t>モウ</t>
    </rPh>
    <rPh sb="12" eb="13">
      <t>コ</t>
    </rPh>
    <rPh sb="14" eb="16">
      <t>ガッコウ</t>
    </rPh>
    <rPh sb="29" eb="31">
      <t>モウシコミ</t>
    </rPh>
    <rPh sb="31" eb="33">
      <t>ヨウシキ</t>
    </rPh>
    <phoneticPr fontId="1"/>
  </si>
  <si>
    <t>（２）シート「申込様式・入力用」について</t>
    <rPh sb="7" eb="9">
      <t>モウシコミ</t>
    </rPh>
    <rPh sb="12" eb="15">
      <t>ニュウリョクヨウ</t>
    </rPh>
    <phoneticPr fontId="1"/>
  </si>
  <si>
    <t>生徒氏名</t>
    <rPh sb="0" eb="2">
      <t>セイト</t>
    </rPh>
    <rPh sb="2" eb="4">
      <t>シメイ</t>
    </rPh>
    <phoneticPr fontId="1"/>
  </si>
  <si>
    <t>参加保護者人数</t>
    <rPh sb="0" eb="2">
      <t>サンカ</t>
    </rPh>
    <rPh sb="2" eb="5">
      <t>ホゴシャ</t>
    </rPh>
    <rPh sb="5" eb="7">
      <t>ニンズウ</t>
    </rPh>
    <phoneticPr fontId="1"/>
  </si>
  <si>
    <t>参加保護者人数は、数字を入力してください。</t>
    <rPh sb="0" eb="2">
      <t>サンカ</t>
    </rPh>
    <rPh sb="2" eb="5">
      <t>ホゴシャ</t>
    </rPh>
    <rPh sb="5" eb="7">
      <t>ニンズウ</t>
    </rPh>
    <rPh sb="9" eb="11">
      <t>スウジ</t>
    </rPh>
    <rPh sb="12" eb="14">
      <t>ニュウリョク</t>
    </rPh>
    <phoneticPr fontId="1"/>
  </si>
  <si>
    <t>FAX</t>
    <phoneticPr fontId="1"/>
  </si>
  <si>
    <t>（高校記入欄）</t>
    <phoneticPr fontId="1"/>
  </si>
  <si>
    <t>記入上の留意事項等</t>
    <phoneticPr fontId="1"/>
  </si>
  <si>
    <t>中学校から高校への連絡事項等</t>
    <rPh sb="11" eb="13">
      <t>ジコウ</t>
    </rPh>
    <phoneticPr fontId="1"/>
  </si>
  <si>
    <t>（中学校記入欄）</t>
    <rPh sb="4" eb="6">
      <t>キニュウ</t>
    </rPh>
    <rPh sb="6" eb="7">
      <t>ラン</t>
    </rPh>
    <phoneticPr fontId="1"/>
  </si>
  <si>
    <t>申込様式・提出用</t>
    <phoneticPr fontId="1"/>
  </si>
  <si>
    <t>　※この情報は、本体験入学以外の目的では使用しません。</t>
    <rPh sb="4" eb="6">
      <t>ジョウホウ</t>
    </rPh>
    <rPh sb="8" eb="9">
      <t>ホン</t>
    </rPh>
    <rPh sb="9" eb="11">
      <t>タイケン</t>
    </rPh>
    <rPh sb="11" eb="13">
      <t>ニュウガク</t>
    </rPh>
    <rPh sb="13" eb="15">
      <t>イガイ</t>
    </rPh>
    <rPh sb="16" eb="18">
      <t>モクテキ</t>
    </rPh>
    <rPh sb="20" eb="22">
      <t>シヨウ</t>
    </rPh>
    <phoneticPr fontId="1"/>
  </si>
  <si>
    <t>ＴＥＬ</t>
    <phoneticPr fontId="1"/>
  </si>
  <si>
    <t>メール
アドレス</t>
    <phoneticPr fontId="1"/>
  </si>
  <si>
    <r>
      <rPr>
        <sz val="9"/>
        <rFont val="ＭＳ Ｐゴシック"/>
        <family val="3"/>
        <charset val="128"/>
      </rPr>
      <t>引率教員</t>
    </r>
    <r>
      <rPr>
        <sz val="6"/>
        <rFont val="ＭＳ Ｐゴシック"/>
        <family val="3"/>
        <charset val="128"/>
      </rPr>
      <t xml:space="preserve">
</t>
    </r>
    <r>
      <rPr>
        <sz val="8"/>
        <rFont val="ＭＳ Ｐゴシック"/>
        <family val="3"/>
        <charset val="128"/>
      </rPr>
      <t>(引率がある場合)</t>
    </r>
    <rPh sb="0" eb="2">
      <t>インソツ</t>
    </rPh>
    <rPh sb="2" eb="4">
      <t>キョウイン</t>
    </rPh>
    <rPh sb="6" eb="8">
      <t>インソツ</t>
    </rPh>
    <rPh sb="11" eb="13">
      <t>バアイ</t>
    </rPh>
    <phoneticPr fontId="1"/>
  </si>
  <si>
    <t>0748-12-3467</t>
  </si>
  <si>
    <t>0748-12-3489</t>
  </si>
  <si>
    <t>シート「申込様式・提出用」をコピーし、新しいエクセルファイルに貼り付けて、ファイル名をつけて送信してください。作成方法は以下のとおりです。</t>
    <rPh sb="4" eb="6">
      <t>モウシコミ</t>
    </rPh>
    <rPh sb="6" eb="8">
      <t>ヨウシキ</t>
    </rPh>
    <rPh sb="9" eb="11">
      <t>テイシュツ</t>
    </rPh>
    <rPh sb="11" eb="12">
      <t>ヨウ</t>
    </rPh>
    <rPh sb="19" eb="20">
      <t>アタラ</t>
    </rPh>
    <rPh sb="31" eb="32">
      <t>ハ</t>
    </rPh>
    <rPh sb="33" eb="34">
      <t>ツ</t>
    </rPh>
    <rPh sb="41" eb="42">
      <t>メイ</t>
    </rPh>
    <rPh sb="46" eb="48">
      <t>ソウシン</t>
    </rPh>
    <rPh sb="55" eb="57">
      <t>サクセイ</t>
    </rPh>
    <rPh sb="57" eb="59">
      <t>ホウホウ</t>
    </rPh>
    <rPh sb="60" eb="62">
      <t>イカ</t>
    </rPh>
    <phoneticPr fontId="1"/>
  </si>
  <si>
    <t>　　①シート「申込様式・入力用記入例」を参照して入力してください。</t>
    <rPh sb="7" eb="9">
      <t>モウシコミ</t>
    </rPh>
    <rPh sb="9" eb="11">
      <t>ヨウシキ</t>
    </rPh>
    <rPh sb="12" eb="15">
      <t>ニュウリョクヨウ</t>
    </rPh>
    <rPh sb="20" eb="22">
      <t>サンショウ</t>
    </rPh>
    <rPh sb="24" eb="26">
      <t>ニュウリョク</t>
    </rPh>
    <phoneticPr fontId="1"/>
  </si>
  <si>
    <t>　　　　※この様式は、入力用と提出用があります。</t>
    <rPh sb="7" eb="9">
      <t>ヨウシキ</t>
    </rPh>
    <rPh sb="11" eb="14">
      <t>ニュウリョクヨウ</t>
    </rPh>
    <rPh sb="15" eb="17">
      <t>テイシュツ</t>
    </rPh>
    <rPh sb="17" eb="18">
      <t>ヨウ</t>
    </rPh>
    <phoneticPr fontId="1"/>
  </si>
  <si>
    <t>　　②まず、「様式３・入力用」の２ページ以降に、参加生徒の生徒番号を入力します。</t>
    <rPh sb="7" eb="9">
      <t>ヨウシキ</t>
    </rPh>
    <rPh sb="11" eb="14">
      <t>ニュウリョクヨウ</t>
    </rPh>
    <rPh sb="20" eb="22">
      <t>イコウ</t>
    </rPh>
    <rPh sb="24" eb="26">
      <t>サンカ</t>
    </rPh>
    <rPh sb="26" eb="28">
      <t>セイト</t>
    </rPh>
    <rPh sb="29" eb="31">
      <t>セイト</t>
    </rPh>
    <rPh sb="31" eb="33">
      <t>バンゴウ</t>
    </rPh>
    <rPh sb="34" eb="36">
      <t>ニュウリョク</t>
    </rPh>
    <phoneticPr fontId="1"/>
  </si>
  <si>
    <t>　　③できた「様式３・提出用」のコピーを高校へ送付してください。</t>
    <rPh sb="7" eb="9">
      <t>ヨウシキ</t>
    </rPh>
    <rPh sb="11" eb="13">
      <t>テイシュツ</t>
    </rPh>
    <rPh sb="13" eb="14">
      <t>ヨウ</t>
    </rPh>
    <rPh sb="20" eb="22">
      <t>コウコウ</t>
    </rPh>
    <rPh sb="23" eb="25">
      <t>ソウフ</t>
    </rPh>
    <phoneticPr fontId="1"/>
  </si>
  <si>
    <t>米原</t>
    <rPh sb="0" eb="2">
      <t>マイバラ</t>
    </rPh>
    <phoneticPr fontId="1"/>
  </si>
  <si>
    <t>普通科・理数科</t>
    <rPh sb="0" eb="3">
      <t>フツウカ</t>
    </rPh>
    <rPh sb="4" eb="7">
      <t>リスウカ</t>
    </rPh>
    <phoneticPr fontId="1"/>
  </si>
  <si>
    <t>0749-52-1601</t>
    <phoneticPr fontId="1"/>
  </si>
  <si>
    <t>0749-52-1603</t>
    <phoneticPr fontId="1"/>
  </si>
  <si>
    <t>maibara-h.somu@pref-shiga.ed.jp</t>
    <phoneticPr fontId="1"/>
  </si>
  <si>
    <t>体験入学実施日</t>
    <rPh sb="0" eb="2">
      <t>タイケン</t>
    </rPh>
    <rPh sb="2" eb="4">
      <t>ニュウガク</t>
    </rPh>
    <rPh sb="4" eb="7">
      <t>ジッシビ</t>
    </rPh>
    <phoneticPr fontId="1"/>
  </si>
  <si>
    <t>午後</t>
    <rPh sb="0" eb="2">
      <t>ゴゴ</t>
    </rPh>
    <phoneticPr fontId="1"/>
  </si>
  <si>
    <t>2022/8/23（火）</t>
    <rPh sb="10" eb="11">
      <t>カ</t>
    </rPh>
    <phoneticPr fontId="1"/>
  </si>
  <si>
    <t>彦根市・犬上郡</t>
    <rPh sb="0" eb="3">
      <t>ヒコネシ</t>
    </rPh>
    <rPh sb="4" eb="7">
      <t>イヌカミグン</t>
    </rPh>
    <phoneticPr fontId="1"/>
  </si>
  <si>
    <t>上記以外</t>
    <rPh sb="0" eb="2">
      <t>ジョウキ</t>
    </rPh>
    <rPh sb="2" eb="4">
      <t>イガイ</t>
    </rPh>
    <phoneticPr fontId="1"/>
  </si>
  <si>
    <t>①国語</t>
    <rPh sb="1" eb="3">
      <t>コクゴ</t>
    </rPh>
    <phoneticPr fontId="1"/>
  </si>
  <si>
    <t>②社会</t>
    <rPh sb="1" eb="3">
      <t>シャカイ</t>
    </rPh>
    <phoneticPr fontId="1"/>
  </si>
  <si>
    <t>③数学</t>
    <rPh sb="1" eb="3">
      <t>スウガク</t>
    </rPh>
    <phoneticPr fontId="1"/>
  </si>
  <si>
    <t>④物地</t>
    <rPh sb="1" eb="2">
      <t>ブツ</t>
    </rPh>
    <rPh sb="2" eb="3">
      <t>チ</t>
    </rPh>
    <phoneticPr fontId="1"/>
  </si>
  <si>
    <t>⑤化学</t>
    <rPh sb="1" eb="3">
      <t>カガク</t>
    </rPh>
    <phoneticPr fontId="1"/>
  </si>
  <si>
    <t>⑥生物</t>
    <rPh sb="1" eb="3">
      <t>セイブツ</t>
    </rPh>
    <phoneticPr fontId="1"/>
  </si>
  <si>
    <t>⑦英語</t>
    <rPh sb="1" eb="3">
      <t>エイゴ</t>
    </rPh>
    <phoneticPr fontId="1"/>
  </si>
  <si>
    <t>⑧家庭</t>
    <rPh sb="1" eb="3">
      <t>カテイ</t>
    </rPh>
    <phoneticPr fontId="1"/>
  </si>
  <si>
    <t>分科会希望者数</t>
    <rPh sb="0" eb="3">
      <t>ブンカカイ</t>
    </rPh>
    <rPh sb="3" eb="5">
      <t>キボウ</t>
    </rPh>
    <rPh sb="5" eb="6">
      <t>シャ</t>
    </rPh>
    <rPh sb="6" eb="7">
      <t>スウ</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</si>
  <si>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</si>
  <si>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</si>
  <si>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</si>
  <si>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米原</t>
    <rPh sb="0" eb="2">
      <t>マイバラ</t>
    </rPh>
    <phoneticPr fontId="1"/>
  </si>
  <si>
    <t>ふりがな</t>
    <phoneticPr fontId="1"/>
  </si>
  <si>
    <t>このシートに全生徒を入力をしておくと、申込用紙には該当生徒の番号を入力するだけで氏名と参加生徒人数が自動的に入力されます。</t>
    <rPh sb="6" eb="7">
      <t>ゼン</t>
    </rPh>
    <rPh sb="7" eb="9">
      <t>セイト</t>
    </rPh>
    <rPh sb="10" eb="12">
      <t>ニュウリョク</t>
    </rPh>
    <phoneticPr fontId="1"/>
  </si>
  <si>
    <t>　　①中学校が使用。生徒番号、氏名、ふりがなをあらかじめ入力しておく。</t>
    <rPh sb="3" eb="6">
      <t>チュウガッコウ</t>
    </rPh>
    <rPh sb="7" eb="9">
      <t>シヨウ</t>
    </rPh>
    <rPh sb="10" eb="12">
      <t>セイト</t>
    </rPh>
    <rPh sb="12" eb="14">
      <t>バンゴウ</t>
    </rPh>
    <rPh sb="15" eb="17">
      <t>シメイ</t>
    </rPh>
    <rPh sb="28" eb="30">
      <t>ニュウリョク</t>
    </rPh>
    <phoneticPr fontId="1"/>
  </si>
  <si>
    <t>　　②「申込様式・入力用」で生徒番号を入力すると、氏名･ふりがなを呼び出すことができます。</t>
    <rPh sb="4" eb="6">
      <t>モウシコミ</t>
    </rPh>
    <rPh sb="6" eb="8">
      <t>ヨウシキ</t>
    </rPh>
    <rPh sb="9" eb="12">
      <t>ニュウリョクヨウ</t>
    </rPh>
    <rPh sb="14" eb="16">
      <t>セイト</t>
    </rPh>
    <rPh sb="16" eb="18">
      <t>バンゴウ</t>
    </rPh>
    <rPh sb="19" eb="21">
      <t>ニュウリョク</t>
    </rPh>
    <rPh sb="25" eb="27">
      <t>シメイ</t>
    </rPh>
    <rPh sb="33" eb="34">
      <t>ヨ</t>
    </rPh>
    <rPh sb="35" eb="36">
      <t>ダ</t>
    </rPh>
    <phoneticPr fontId="1"/>
  </si>
  <si>
    <t>参加申込生徒の出席番号を入力すると、「生徒氏名」と『参加生徒数』が表示されます。</t>
    <rPh sb="0" eb="2">
      <t>サンカ</t>
    </rPh>
    <rPh sb="2" eb="4">
      <t>モウシコミ</t>
    </rPh>
    <rPh sb="4" eb="6">
      <t>セイト</t>
    </rPh>
    <rPh sb="7" eb="9">
      <t>シュッセキ</t>
    </rPh>
    <rPh sb="9" eb="11">
      <t>バンゴウ</t>
    </rPh>
    <rPh sb="12" eb="14">
      <t>ニュウリョク</t>
    </rPh>
    <rPh sb="19" eb="21">
      <t>セイト</t>
    </rPh>
    <rPh sb="21" eb="23">
      <t>シメイ</t>
    </rPh>
    <rPh sb="26" eb="28">
      <t>サンカ</t>
    </rPh>
    <rPh sb="28" eb="30">
      <t>セイト</t>
    </rPh>
    <rPh sb="30" eb="31">
      <t>スウ</t>
    </rPh>
    <rPh sb="33" eb="35">
      <t>ヒョウジ</t>
    </rPh>
    <phoneticPr fontId="1"/>
  </si>
  <si>
    <t>芥川　漱石</t>
    <rPh sb="0" eb="2">
      <t>アクタガワ</t>
    </rPh>
    <rPh sb="3" eb="5">
      <t>ソウセキ</t>
    </rPh>
    <phoneticPr fontId="1"/>
  </si>
  <si>
    <t>あくたがわそうせき</t>
    <phoneticPr fontId="1"/>
  </si>
  <si>
    <t>◇◇　◇◇</t>
    <phoneticPr fontId="1"/>
  </si>
  <si>
    <t>だいやもんどん</t>
    <phoneticPr fontId="1"/>
  </si>
  <si>
    <t>生徒数</t>
    <rPh sb="0" eb="3">
      <t>セイトスウ</t>
    </rPh>
    <phoneticPr fontId="1"/>
  </si>
  <si>
    <t>生徒数</t>
    <rPh sb="0" eb="2">
      <t>セイト</t>
    </rPh>
    <rPh sb="2" eb="3">
      <t>スウ</t>
    </rPh>
    <phoneticPr fontId="1"/>
  </si>
  <si>
    <t>①</t>
    <phoneticPr fontId="1"/>
  </si>
  <si>
    <t>②</t>
    <phoneticPr fontId="1"/>
  </si>
  <si>
    <t>③</t>
    <phoneticPr fontId="1"/>
  </si>
  <si>
    <t>④</t>
    <phoneticPr fontId="1"/>
  </si>
  <si>
    <t>⑤</t>
    <phoneticPr fontId="1"/>
  </si>
  <si>
    <t>⑦</t>
    <phoneticPr fontId="1"/>
  </si>
  <si>
    <t>第2希望</t>
    <rPh sb="0" eb="1">
      <t>ダイ</t>
    </rPh>
    <rPh sb="2" eb="4">
      <t>キボウ</t>
    </rPh>
    <phoneticPr fontId="1"/>
  </si>
  <si>
    <t>第３希望</t>
    <rPh sb="0" eb="1">
      <t>ダイ</t>
    </rPh>
    <rPh sb="2" eb="4">
      <t>キボウ</t>
    </rPh>
    <phoneticPr fontId="1"/>
  </si>
  <si>
    <t>分科会（授業体験）</t>
    <rPh sb="0" eb="3">
      <t>ブンカカイ</t>
    </rPh>
    <rPh sb="4" eb="8">
      <t>ジュギョウタイケン</t>
    </rPh>
    <phoneticPr fontId="1"/>
  </si>
  <si>
    <t>⓪</t>
    <phoneticPr fontId="1"/>
  </si>
  <si>
    <t>分科会には参加しない</t>
    <rPh sb="0" eb="3">
      <t>ブンカカイ</t>
    </rPh>
    <rPh sb="5" eb="7">
      <t>サンカ</t>
    </rPh>
    <phoneticPr fontId="1"/>
  </si>
  <si>
    <t>国語</t>
    <rPh sb="0" eb="2">
      <t>コクゴ</t>
    </rPh>
    <phoneticPr fontId="1"/>
  </si>
  <si>
    <t>数学</t>
    <rPh sb="0" eb="2">
      <t>スウガク</t>
    </rPh>
    <phoneticPr fontId="1"/>
  </si>
  <si>
    <t>物理・地学</t>
    <rPh sb="0" eb="2">
      <t>ブツリ</t>
    </rPh>
    <rPh sb="3" eb="5">
      <t>チガク</t>
    </rPh>
    <phoneticPr fontId="1"/>
  </si>
  <si>
    <t>化学</t>
    <rPh sb="0" eb="2">
      <t>カガク</t>
    </rPh>
    <phoneticPr fontId="1"/>
  </si>
  <si>
    <t>生物</t>
    <rPh sb="0" eb="2">
      <t>セイブツ</t>
    </rPh>
    <phoneticPr fontId="1"/>
  </si>
  <si>
    <t>英語</t>
    <rPh sb="0" eb="2">
      <t>エイゴ</t>
    </rPh>
    <phoneticPr fontId="1"/>
  </si>
  <si>
    <t>家庭</t>
    <rPh sb="0" eb="2">
      <t>カテイ</t>
    </rPh>
    <phoneticPr fontId="1"/>
  </si>
  <si>
    <t>分科会リスト</t>
    <rPh sb="0" eb="3">
      <t>ブンカカイ</t>
    </rPh>
    <phoneticPr fontId="1"/>
  </si>
  <si>
    <t>徳川　家康</t>
    <rPh sb="0" eb="2">
      <t>トクガワ</t>
    </rPh>
    <rPh sb="3" eb="5">
      <t>イエヤス</t>
    </rPh>
    <phoneticPr fontId="1"/>
  </si>
  <si>
    <t>とくがわいえやす</t>
    <phoneticPr fontId="1"/>
  </si>
  <si>
    <t>織田　信長</t>
    <rPh sb="0" eb="2">
      <t>オダ</t>
    </rPh>
    <rPh sb="3" eb="5">
      <t>ノブナガ</t>
    </rPh>
    <phoneticPr fontId="1"/>
  </si>
  <si>
    <t>おだのぶなが</t>
    <phoneticPr fontId="1"/>
  </si>
  <si>
    <t>とよとみひでよし</t>
    <phoneticPr fontId="1"/>
  </si>
  <si>
    <t>石田　三成</t>
    <rPh sb="0" eb="2">
      <t>イシダ</t>
    </rPh>
    <rPh sb="3" eb="5">
      <t>ミツナリ</t>
    </rPh>
    <phoneticPr fontId="1"/>
  </si>
  <si>
    <t>豊臣　秀吉</t>
    <rPh sb="0" eb="2">
      <t>トヨトミ</t>
    </rPh>
    <rPh sb="3" eb="5">
      <t>ヒデヨシ</t>
    </rPh>
    <phoneticPr fontId="1"/>
  </si>
  <si>
    <t>いしだみつなり</t>
    <phoneticPr fontId="1"/>
  </si>
  <si>
    <t>猿飛　佐助</t>
    <rPh sb="0" eb="2">
      <t>サルトビ</t>
    </rPh>
    <rPh sb="3" eb="5">
      <t>サスケ</t>
    </rPh>
    <phoneticPr fontId="1"/>
  </si>
  <si>
    <t>さるとびさすけ</t>
    <phoneticPr fontId="1"/>
  </si>
  <si>
    <t>三浦　綾子</t>
    <rPh sb="0" eb="2">
      <t>ミウラ</t>
    </rPh>
    <rPh sb="3" eb="5">
      <t>アヤコ</t>
    </rPh>
    <phoneticPr fontId="1"/>
  </si>
  <si>
    <t>みうらあやこ</t>
    <phoneticPr fontId="1"/>
  </si>
  <si>
    <t>参加保護者合計人数</t>
    <rPh sb="0" eb="2">
      <t>サンカ</t>
    </rPh>
    <rPh sb="2" eb="5">
      <t>ホゴシャ</t>
    </rPh>
    <rPh sb="5" eb="7">
      <t>ゴウケイ</t>
    </rPh>
    <rPh sb="7" eb="9">
      <t>ニンズウ</t>
    </rPh>
    <phoneticPr fontId="1"/>
  </si>
  <si>
    <t>分科会（授業体験）のセルには生徒が提出しました申込書（米原高校体験入学への参加を希望します。）を基に各希望欄セルに①～⑧の番号をプルダウンで入力ください。なお、分科会への参加を希望しない場合は第１希望の入力欄セルに⓪を選択してください。
体験授業の準備のため、予め概数を把握しておきたいと思います。お手数ですがご協力よろしくお願いいたします。</t>
    <rPh sb="0" eb="3">
      <t>ブンカカイ</t>
    </rPh>
    <rPh sb="4" eb="8">
      <t>ジュギョウタイケン</t>
    </rPh>
    <rPh sb="14" eb="16">
      <t>セイト</t>
    </rPh>
    <rPh sb="17" eb="19">
      <t>テイシュツ</t>
    </rPh>
    <rPh sb="23" eb="26">
      <t>モウシコミショ</t>
    </rPh>
    <rPh sb="27" eb="29">
      <t>マイバラ</t>
    </rPh>
    <rPh sb="29" eb="31">
      <t>コウコウ</t>
    </rPh>
    <rPh sb="31" eb="33">
      <t>タイケン</t>
    </rPh>
    <rPh sb="33" eb="35">
      <t>ニュウガク</t>
    </rPh>
    <rPh sb="37" eb="39">
      <t>サンカ</t>
    </rPh>
    <rPh sb="40" eb="42">
      <t>キボウ</t>
    </rPh>
    <rPh sb="48" eb="49">
      <t>モト</t>
    </rPh>
    <rPh sb="50" eb="51">
      <t>カク</t>
    </rPh>
    <rPh sb="51" eb="53">
      <t>キボウ</t>
    </rPh>
    <rPh sb="53" eb="54">
      <t>ラン</t>
    </rPh>
    <rPh sb="61" eb="63">
      <t>バンゴウ</t>
    </rPh>
    <rPh sb="70" eb="72">
      <t>ニュウリョク</t>
    </rPh>
    <rPh sb="80" eb="83">
      <t>ブンカカイ</t>
    </rPh>
    <rPh sb="85" eb="87">
      <t>サンカ</t>
    </rPh>
    <rPh sb="88" eb="90">
      <t>キボウ</t>
    </rPh>
    <rPh sb="93" eb="95">
      <t>バアイ</t>
    </rPh>
    <rPh sb="96" eb="97">
      <t>ダイ</t>
    </rPh>
    <rPh sb="98" eb="100">
      <t>キボウ</t>
    </rPh>
    <rPh sb="101" eb="103">
      <t>ニュウリョク</t>
    </rPh>
    <rPh sb="103" eb="104">
      <t>ラン</t>
    </rPh>
    <rPh sb="109" eb="111">
      <t>センタク</t>
    </rPh>
    <rPh sb="119" eb="121">
      <t>タイケン</t>
    </rPh>
    <rPh sb="121" eb="123">
      <t>ジュギョウ</t>
    </rPh>
    <rPh sb="124" eb="126">
      <t>ジュンビ</t>
    </rPh>
    <rPh sb="130" eb="131">
      <t>アラカジ</t>
    </rPh>
    <rPh sb="132" eb="134">
      <t>ガイスウ</t>
    </rPh>
    <rPh sb="135" eb="137">
      <t>ハアク</t>
    </rPh>
    <rPh sb="144" eb="145">
      <t>オモ</t>
    </rPh>
    <rPh sb="150" eb="152">
      <t>テスウ</t>
    </rPh>
    <rPh sb="156" eb="158">
      <t>キョウリョク</t>
    </rPh>
    <rPh sb="163" eb="164">
      <t>ネガ</t>
    </rPh>
    <phoneticPr fontId="1"/>
  </si>
  <si>
    <t>体験入学コード</t>
    <rPh sb="0" eb="2">
      <t>タイケン</t>
    </rPh>
    <rPh sb="2" eb="4">
      <t>ニュウガク</t>
    </rPh>
    <phoneticPr fontId="1"/>
  </si>
  <si>
    <t>43-1</t>
    <phoneticPr fontId="1"/>
  </si>
  <si>
    <t>43-2</t>
    <phoneticPr fontId="1"/>
  </si>
  <si>
    <t>中学校の先生へ
申込様式・入力用の分科会（体験授業）の欄セルに入力して頂きますと、　下の分科会希望者数の表には人数が自動表示されます。</t>
    <rPh sb="0" eb="3">
      <t>チュウガッコウ</t>
    </rPh>
    <rPh sb="4" eb="6">
      <t>センセイ</t>
    </rPh>
    <rPh sb="9" eb="10">
      <t>モウ</t>
    </rPh>
    <rPh sb="10" eb="11">
      <t>コ</t>
    </rPh>
    <rPh sb="11" eb="13">
      <t>ヨウシキ</t>
    </rPh>
    <rPh sb="14" eb="17">
      <t>ニュウリョクヨウ</t>
    </rPh>
    <rPh sb="18" eb="21">
      <t>ブンカカイ</t>
    </rPh>
    <rPh sb="22" eb="24">
      <t>タイケン</t>
    </rPh>
    <rPh sb="24" eb="26">
      <t>ジュギョウ</t>
    </rPh>
    <rPh sb="28" eb="29">
      <t>ラン</t>
    </rPh>
    <rPh sb="32" eb="34">
      <t>ニュウリョク</t>
    </rPh>
    <rPh sb="36" eb="37">
      <t>イタダ</t>
    </rPh>
    <rPh sb="43" eb="44">
      <t>シタ</t>
    </rPh>
    <rPh sb="45" eb="48">
      <t>ブンカカイ</t>
    </rPh>
    <rPh sb="48" eb="50">
      <t>キボウ</t>
    </rPh>
    <rPh sb="50" eb="51">
      <t>シャ</t>
    </rPh>
    <rPh sb="51" eb="52">
      <t>スウ</t>
    </rPh>
    <rPh sb="53" eb="54">
      <t>ヒョウ</t>
    </rPh>
    <rPh sb="56" eb="58">
      <t>ニンズウ</t>
    </rPh>
    <rPh sb="59" eb="61">
      <t>ジドウ</t>
    </rPh>
    <rPh sb="61" eb="63">
      <t>ヒョウジ</t>
    </rPh>
    <phoneticPr fontId="1"/>
  </si>
  <si>
    <t>43-1</t>
  </si>
  <si>
    <t>県立高等学校  (体験入学・学校説明会)　参加申込用紙（このシートを送信してください）</t>
    <rPh sb="0" eb="2">
      <t>ケンリツ</t>
    </rPh>
    <rPh sb="2" eb="4">
      <t>コウトウ</t>
    </rPh>
    <rPh sb="4" eb="6">
      <t>ガッコウ</t>
    </rPh>
    <rPh sb="9" eb="11">
      <t>タイケン</t>
    </rPh>
    <rPh sb="11" eb="13">
      <t>ニュウガク</t>
    </rPh>
    <rPh sb="14" eb="16">
      <t>ガッコウ</t>
    </rPh>
    <rPh sb="16" eb="19">
      <t>セツメイカイ</t>
    </rPh>
    <rPh sb="21" eb="23">
      <t>サンカ</t>
    </rPh>
    <rPh sb="23" eb="25">
      <t>モウシコミ</t>
    </rPh>
    <rPh sb="25" eb="27">
      <t>ヨウシ</t>
    </rPh>
    <rPh sb="34" eb="36">
      <t>ソウシン</t>
    </rPh>
    <phoneticPr fontId="1"/>
  </si>
  <si>
    <t>⑥</t>
    <phoneticPr fontId="1"/>
  </si>
  <si>
    <t>⑧</t>
    <phoneticPr fontId="1"/>
  </si>
  <si>
    <t>社会</t>
    <rPh sb="0" eb="2">
      <t>シャカイ</t>
    </rPh>
    <phoneticPr fontId="1"/>
  </si>
  <si>
    <t>⓪</t>
  </si>
  <si>
    <t>①</t>
  </si>
  <si>
    <t>②</t>
  </si>
  <si>
    <t>③</t>
  </si>
  <si>
    <t>④</t>
  </si>
  <si>
    <t>⑤</t>
  </si>
  <si>
    <t>⑥</t>
  </si>
  <si>
    <t>⑦</t>
  </si>
  <si>
    <t>⑧</t>
  </si>
  <si>
    <t>普通科・理数科</t>
    <rPh sb="0" eb="2">
      <t>フツウ</t>
    </rPh>
    <rPh sb="2" eb="3">
      <t>カ</t>
    </rPh>
    <rPh sb="4" eb="6">
      <t>リスウ</t>
    </rPh>
    <rPh sb="6" eb="7">
      <t>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</si>
</sst>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quot;名&quot;"/>
  </numFmts>
  <fonts count="13">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16"/>
      <name val="ＭＳ Ｐゴシック"/>
      <family val="3"/>
      <charset val="128"/>
    </font>
    <font>
      <sz val="18"/>
      <name val="ＭＳ Ｐゴシック"/>
      <family val="3"/>
      <charset val="128"/>
    </font>
    <font>
      <sz val="22"/>
      <name val="ＭＳ Ｐゴシック"/>
      <family val="3"/>
      <charset val="128"/>
    </font>
    <font>
      <sz val="11"/>
      <color indexed="10"/>
      <name val="ＭＳ Ｐゴシック"/>
      <family val="3"/>
      <charset val="128"/>
    </font>
    <font>
      <sz val="9"/>
      <name val="ＭＳ Ｐゴシック"/>
      <family val="3"/>
      <charset val="128"/>
    </font>
    <font>
      <sz val="9"/>
      <name val="ＭＳ ゴシック"/>
      <family val="3"/>
      <charset val="128"/>
    </font>
    <font>
      <u/>
      <sz val="11"/>
      <color theme="10"/>
      <name val="ＭＳ Ｐゴシック"/>
      <family val="3"/>
      <charset val="128"/>
    </font>
  </fonts>
  <fills count="10">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theme="4" tint="0.79998168889431442"/>
        <bgColor indexed="64"/>
      </patternFill>
    </fill>
    <fill>
      <patternFill patternType="solid">
        <fgColor theme="0"/>
        <bgColor indexed="64"/>
      </patternFill>
    </fill>
    <fill>
      <patternFill patternType="solid">
        <fgColor rgb="FFFFFF66"/>
        <bgColor indexed="64"/>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1" fillId="0" borderId="0"/>
    <xf numFmtId="0" fontId="12" fillId="0" borderId="0" applyNumberFormat="0" applyFill="0" applyBorder="0" applyAlignment="0" applyProtection="0"/>
  </cellStyleXfs>
  <cellXfs count="238">
    <xf numFmtId="0" fontId="0" fillId="0" borderId="0" xfId="0"/>
    <xf numFmtId="0" fontId="0" fillId="0" borderId="0" xfId="0" applyAlignment="1">
      <alignment horizontal="center"/>
    </xf>
    <xf numFmtId="0" fontId="0" fillId="0" borderId="1" xfId="0" applyBorder="1" applyAlignment="1">
      <alignment horizontal="center" vertical="center" shrinkToFit="1"/>
    </xf>
    <xf numFmtId="0" fontId="0" fillId="0" borderId="0" xfId="0" applyAlignment="1">
      <alignment horizontal="right"/>
    </xf>
    <xf numFmtId="0" fontId="3" fillId="0" borderId="0" xfId="0" applyFont="1"/>
    <xf numFmtId="0" fontId="0" fillId="0" borderId="0" xfId="0" applyBorder="1" applyAlignment="1">
      <alignment horizontal="center" vertical="center"/>
    </xf>
    <xf numFmtId="0" fontId="0" fillId="0" borderId="4" xfId="0" applyBorder="1"/>
    <xf numFmtId="0" fontId="0" fillId="0" borderId="0" xfId="0" applyBorder="1"/>
    <xf numFmtId="0" fontId="0" fillId="0" borderId="0" xfId="0" applyBorder="1" applyAlignment="1">
      <alignment horizontal="center" vertical="center" shrinkToFit="1"/>
    </xf>
    <xf numFmtId="0" fontId="7" fillId="0" borderId="0" xfId="0" applyFont="1" applyBorder="1" applyAlignment="1">
      <alignment horizontal="center" vertical="center" shrinkToFit="1"/>
    </xf>
    <xf numFmtId="0" fontId="0" fillId="0" borderId="0" xfId="0" applyBorder="1" applyAlignment="1">
      <alignment horizontal="center" shrinkToFit="1"/>
    </xf>
    <xf numFmtId="0" fontId="3" fillId="0" borderId="0" xfId="0" applyFont="1" applyBorder="1" applyAlignment="1">
      <alignment horizontal="center" vertical="top"/>
    </xf>
    <xf numFmtId="0" fontId="0" fillId="0" borderId="0" xfId="0" applyBorder="1" applyAlignment="1">
      <alignment horizontal="center"/>
    </xf>
    <xf numFmtId="176" fontId="0" fillId="0" borderId="0" xfId="0" applyNumberFormat="1" applyBorder="1" applyAlignment="1">
      <alignment horizontal="center" vertical="center"/>
    </xf>
    <xf numFmtId="0" fontId="6" fillId="0" borderId="0" xfId="0" applyFont="1"/>
    <xf numFmtId="0" fontId="0" fillId="0" borderId="0" xfId="0" applyAlignment="1">
      <alignment horizontal="center" vertical="center"/>
    </xf>
    <xf numFmtId="0" fontId="0" fillId="2" borderId="7" xfId="0" applyFill="1" applyBorder="1" applyProtection="1">
      <protection locked="0"/>
    </xf>
    <xf numFmtId="0" fontId="0" fillId="2" borderId="8" xfId="0" applyFill="1" applyBorder="1" applyProtection="1">
      <protection locked="0"/>
    </xf>
    <xf numFmtId="0" fontId="0" fillId="2" borderId="6" xfId="0" applyFill="1" applyBorder="1" applyProtection="1">
      <protection locked="0"/>
    </xf>
    <xf numFmtId="0" fontId="0" fillId="2" borderId="0" xfId="0" applyFill="1" applyBorder="1" applyProtection="1">
      <protection locked="0"/>
    </xf>
    <xf numFmtId="0" fontId="0" fillId="2" borderId="9" xfId="0" applyFill="1" applyBorder="1" applyProtection="1">
      <protection locked="0"/>
    </xf>
    <xf numFmtId="0" fontId="0" fillId="2" borderId="10" xfId="0" applyFill="1" applyBorder="1" applyProtection="1">
      <protection locked="0"/>
    </xf>
    <xf numFmtId="0" fontId="0" fillId="2" borderId="11" xfId="0" applyFill="1" applyBorder="1" applyAlignment="1" applyProtection="1">
      <alignment horizontal="center"/>
      <protection locked="0"/>
    </xf>
    <xf numFmtId="0" fontId="0" fillId="0" borderId="0" xfId="0" applyBorder="1" applyAlignment="1" applyProtection="1">
      <alignment horizontal="center" vertical="center" shrinkToFit="1"/>
      <protection locked="0"/>
    </xf>
    <xf numFmtId="0" fontId="0" fillId="0" borderId="0" xfId="0" applyFill="1"/>
    <xf numFmtId="0" fontId="0" fillId="0" borderId="0" xfId="0" applyFill="1" applyBorder="1" applyAlignment="1" applyProtection="1">
      <alignment horizontal="center"/>
      <protection locked="0"/>
    </xf>
    <xf numFmtId="0" fontId="3" fillId="0" borderId="1" xfId="0" applyFont="1" applyBorder="1" applyAlignment="1">
      <alignment horizontal="center" vertical="center" shrinkToFit="1"/>
    </xf>
    <xf numFmtId="0" fontId="0" fillId="5" borderId="1" xfId="0" applyFill="1" applyBorder="1"/>
    <xf numFmtId="0" fontId="0" fillId="0" borderId="1" xfId="0"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9" fillId="0" borderId="0" xfId="0" applyFont="1"/>
    <xf numFmtId="0" fontId="0" fillId="0" borderId="0" xfId="0" applyAlignment="1">
      <alignment vertical="top" wrapText="1"/>
    </xf>
    <xf numFmtId="0" fontId="0" fillId="5" borderId="1" xfId="0" applyFill="1" applyBorder="1" applyAlignment="1">
      <alignment vertical="top" wrapText="1"/>
    </xf>
    <xf numFmtId="0" fontId="0" fillId="4" borderId="3" xfId="0" applyFill="1" applyBorder="1"/>
    <xf numFmtId="0" fontId="0" fillId="4" borderId="0" xfId="0" applyFill="1" applyBorder="1"/>
    <xf numFmtId="0" fontId="0" fillId="4" borderId="4" xfId="0" applyFill="1" applyBorder="1"/>
    <xf numFmtId="0" fontId="0" fillId="4" borderId="14" xfId="0" applyFill="1" applyBorder="1"/>
    <xf numFmtId="0" fontId="0" fillId="4" borderId="15" xfId="0" applyFill="1" applyBorder="1"/>
    <xf numFmtId="0" fontId="0" fillId="4" borderId="16" xfId="0" applyFill="1" applyBorder="1"/>
    <xf numFmtId="0" fontId="0" fillId="0" borderId="1" xfId="0" applyBorder="1" applyAlignment="1">
      <alignment horizontal="center" vertical="center" shrinkToFit="1"/>
    </xf>
    <xf numFmtId="0" fontId="8" fillId="0" borderId="0" xfId="0" applyFont="1" applyAlignment="1">
      <alignment horizontal="center" shrinkToFit="1"/>
    </xf>
    <xf numFmtId="176" fontId="0" fillId="0" borderId="0"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shrinkToFit="1"/>
    </xf>
    <xf numFmtId="0" fontId="0" fillId="0" borderId="17" xfId="0" applyBorder="1" applyAlignment="1">
      <alignment vertical="center" shrinkToFit="1"/>
    </xf>
    <xf numFmtId="0" fontId="3" fillId="0" borderId="0" xfId="0" applyFont="1" applyFill="1" applyBorder="1" applyAlignment="1">
      <alignment horizontal="left" vertical="center" wrapText="1"/>
    </xf>
    <xf numFmtId="176" fontId="4" fillId="0" borderId="1" xfId="0" applyNumberFormat="1" applyFont="1" applyFill="1" applyBorder="1" applyAlignment="1">
      <alignment vertical="center"/>
    </xf>
    <xf numFmtId="0" fontId="3" fillId="0" borderId="21" xfId="0" applyFont="1" applyBorder="1" applyAlignment="1">
      <alignment horizontal="center" vertical="center"/>
    </xf>
    <xf numFmtId="0" fontId="0" fillId="6" borderId="22" xfId="0" applyFill="1" applyBorder="1" applyAlignment="1" applyProtection="1">
      <alignment horizontal="center" vertical="center" shrinkToFit="1"/>
      <protection locked="0"/>
    </xf>
    <xf numFmtId="0" fontId="0" fillId="0" borderId="21" xfId="0" applyBorder="1" applyAlignment="1">
      <alignment horizontal="center" vertical="center" shrinkToFit="1"/>
    </xf>
    <xf numFmtId="0" fontId="0" fillId="6" borderId="21" xfId="0" applyFill="1" applyBorder="1" applyAlignment="1" applyProtection="1">
      <alignment horizontal="center" vertical="center" shrinkToFit="1"/>
      <protection locked="0"/>
    </xf>
    <xf numFmtId="0" fontId="3" fillId="0" borderId="26" xfId="0" applyFont="1" applyBorder="1" applyAlignment="1">
      <alignment horizontal="center" vertical="center"/>
    </xf>
    <xf numFmtId="0" fontId="0" fillId="6" borderId="27" xfId="0" applyFill="1" applyBorder="1" applyAlignment="1" applyProtection="1">
      <alignment horizontal="center" vertical="center" shrinkToFit="1"/>
      <protection locked="0"/>
    </xf>
    <xf numFmtId="0" fontId="0" fillId="0" borderId="26" xfId="0" applyBorder="1" applyAlignment="1">
      <alignment horizontal="center" vertical="center" shrinkToFit="1"/>
    </xf>
    <xf numFmtId="0" fontId="0" fillId="6" borderId="26" xfId="0" applyFill="1" applyBorder="1" applyAlignment="1" applyProtection="1">
      <alignment horizontal="center" vertical="center" shrinkToFit="1"/>
      <protection locked="0"/>
    </xf>
    <xf numFmtId="0" fontId="3" fillId="0" borderId="31" xfId="0" applyFont="1" applyBorder="1" applyAlignment="1">
      <alignment horizontal="center" vertical="center"/>
    </xf>
    <xf numFmtId="0" fontId="0" fillId="6" borderId="32" xfId="0" applyFill="1" applyBorder="1" applyAlignment="1" applyProtection="1">
      <alignment horizontal="center" vertical="center" shrinkToFit="1"/>
      <protection locked="0"/>
    </xf>
    <xf numFmtId="0" fontId="0" fillId="0" borderId="31" xfId="0" applyBorder="1" applyAlignment="1">
      <alignment horizontal="center" vertical="center" shrinkToFit="1"/>
    </xf>
    <xf numFmtId="0" fontId="0" fillId="6" borderId="31" xfId="0" applyFill="1" applyBorder="1" applyAlignment="1" applyProtection="1">
      <alignment horizontal="center" vertical="center" shrinkToFit="1"/>
      <protection locked="0"/>
    </xf>
    <xf numFmtId="0" fontId="3" fillId="0" borderId="31"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0" xfId="0" applyAlignment="1">
      <alignment horizontal="center" shrinkToFit="1"/>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5" xfId="0" applyBorder="1" applyAlignment="1">
      <alignment shrinkToFit="1"/>
    </xf>
    <xf numFmtId="0" fontId="0" fillId="0" borderId="5" xfId="0" applyFill="1" applyBorder="1" applyAlignment="1">
      <alignment vertical="center" wrapText="1"/>
    </xf>
    <xf numFmtId="0" fontId="9" fillId="0" borderId="0" xfId="0" applyFont="1" applyAlignment="1">
      <alignment vertical="center"/>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shrinkToFit="1"/>
    </xf>
    <xf numFmtId="0" fontId="0" fillId="0" borderId="12" xfId="0" applyBorder="1" applyAlignment="1">
      <alignment horizontal="center" vertical="center" shrinkToFit="1"/>
    </xf>
    <xf numFmtId="0" fontId="0" fillId="0" borderId="2" xfId="0" applyBorder="1" applyAlignment="1">
      <alignment horizontal="center" vertical="center" shrinkToFit="1"/>
    </xf>
    <xf numFmtId="0" fontId="0" fillId="0" borderId="0" xfId="0" applyFill="1" applyBorder="1" applyAlignment="1" applyProtection="1">
      <alignment horizontal="center" vertical="center" shrinkToFit="1"/>
      <protection locked="0"/>
    </xf>
    <xf numFmtId="56" fontId="0" fillId="0" borderId="0" xfId="0" applyNumberFormat="1" applyFill="1" applyBorder="1" applyAlignment="1" applyProtection="1">
      <alignment horizontal="center" vertical="center" shrinkToFit="1"/>
      <protection locked="0"/>
    </xf>
    <xf numFmtId="0" fontId="0" fillId="0" borderId="18" xfId="0" applyBorder="1"/>
    <xf numFmtId="0" fontId="0" fillId="0" borderId="0" xfId="0" applyBorder="1" applyAlignment="1">
      <alignment shrinkToFit="1"/>
    </xf>
    <xf numFmtId="0" fontId="0" fillId="7" borderId="1" xfId="0" applyFill="1" applyBorder="1" applyAlignment="1">
      <alignment horizontal="left" vertical="center" wrapText="1"/>
    </xf>
    <xf numFmtId="0" fontId="0" fillId="7" borderId="37" xfId="0" applyFill="1" applyBorder="1" applyAlignment="1">
      <alignment wrapText="1"/>
    </xf>
    <xf numFmtId="0" fontId="0" fillId="7" borderId="0" xfId="0" applyFill="1" applyBorder="1"/>
    <xf numFmtId="0" fontId="0" fillId="7" borderId="0" xfId="0" applyFill="1" applyBorder="1" applyAlignment="1" applyProtection="1">
      <alignment horizontal="center" vertical="center" shrinkToFit="1"/>
      <protection locked="0"/>
    </xf>
    <xf numFmtId="0" fontId="0" fillId="7" borderId="0" xfId="0" applyFill="1" applyBorder="1" applyAlignment="1">
      <alignment vertical="center" shrinkToFit="1"/>
    </xf>
    <xf numFmtId="0" fontId="0" fillId="0" borderId="1" xfId="0" applyBorder="1" applyAlignment="1">
      <alignment horizontal="center" vertical="center"/>
    </xf>
    <xf numFmtId="176" fontId="4" fillId="0" borderId="0" xfId="0" applyNumberFormat="1" applyFont="1" applyFill="1" applyBorder="1" applyAlignment="1">
      <alignment vertical="center"/>
    </xf>
    <xf numFmtId="176" fontId="4" fillId="0" borderId="15" xfId="0" applyNumberFormat="1" applyFont="1" applyFill="1" applyBorder="1" applyAlignment="1">
      <alignment vertical="center"/>
    </xf>
    <xf numFmtId="0" fontId="0" fillId="6" borderId="21" xfId="0"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43" xfId="0" applyFill="1" applyBorder="1" applyAlignment="1" applyProtection="1">
      <alignment horizontal="center" vertical="center" shrinkToFit="1"/>
      <protection locked="0"/>
    </xf>
    <xf numFmtId="0" fontId="0" fillId="6" borderId="44" xfId="0" applyFill="1" applyBorder="1" applyAlignment="1" applyProtection="1">
      <alignment horizontal="center" vertical="center" shrinkToFit="1"/>
      <protection locked="0"/>
    </xf>
    <xf numFmtId="0" fontId="3" fillId="7" borderId="0" xfId="0" applyFont="1" applyFill="1"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xf>
    <xf numFmtId="0" fontId="3" fillId="7" borderId="1" xfId="0" applyFont="1"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0" xfId="0" applyFill="1" applyBorder="1" applyAlignment="1">
      <alignment horizontal="center" shrinkToFit="1"/>
    </xf>
    <xf numFmtId="0" fontId="3" fillId="7" borderId="0" xfId="0" applyFont="1" applyFill="1" applyBorder="1" applyAlignment="1">
      <alignment horizontal="center" vertical="center" wrapText="1"/>
    </xf>
    <xf numFmtId="0" fontId="0" fillId="7" borderId="0" xfId="0" applyFill="1"/>
    <xf numFmtId="0" fontId="3" fillId="7" borderId="0" xfId="0" applyFont="1" applyFill="1" applyBorder="1" applyAlignment="1">
      <alignment horizontal="left" vertical="center" wrapText="1"/>
    </xf>
    <xf numFmtId="0" fontId="0" fillId="0" borderId="12" xfId="0" applyBorder="1" applyAlignment="1">
      <alignment horizontal="left" vertical="center"/>
    </xf>
    <xf numFmtId="0" fontId="0" fillId="6" borderId="1" xfId="0" applyFill="1" applyBorder="1" applyAlignment="1">
      <alignment horizontal="center" vertical="center"/>
    </xf>
    <xf numFmtId="0" fontId="0" fillId="6" borderId="5" xfId="0" applyFill="1" applyBorder="1" applyAlignment="1">
      <alignment horizontal="center" vertical="center"/>
    </xf>
    <xf numFmtId="0" fontId="0" fillId="6" borderId="26" xfId="0" applyFill="1" applyBorder="1" applyAlignment="1">
      <alignment horizontal="center" vertical="center"/>
    </xf>
    <xf numFmtId="0" fontId="0" fillId="7" borderId="5" xfId="0" applyFill="1" applyBorder="1" applyAlignment="1">
      <alignment wrapText="1"/>
    </xf>
    <xf numFmtId="0" fontId="0" fillId="7" borderId="38" xfId="0" applyFill="1" applyBorder="1" applyAlignment="1">
      <alignment wrapText="1"/>
    </xf>
    <xf numFmtId="0" fontId="0" fillId="7" borderId="1" xfId="0" applyFill="1" applyBorder="1" applyAlignment="1">
      <alignment wrapText="1"/>
    </xf>
    <xf numFmtId="0" fontId="0" fillId="7" borderId="0" xfId="0" applyFill="1" applyBorder="1" applyAlignment="1">
      <alignment horizontal="left" vertical="top" wrapText="1"/>
    </xf>
    <xf numFmtId="0" fontId="0" fillId="0" borderId="45" xfId="0" applyBorder="1"/>
    <xf numFmtId="0" fontId="0" fillId="0" borderId="6" xfId="0" applyBorder="1"/>
    <xf numFmtId="0" fontId="0" fillId="0" borderId="46" xfId="0" applyBorder="1"/>
    <xf numFmtId="0" fontId="0" fillId="0" borderId="9" xfId="0" applyBorder="1"/>
    <xf numFmtId="0" fontId="0" fillId="0" borderId="10" xfId="0" applyBorder="1"/>
    <xf numFmtId="0" fontId="0" fillId="0" borderId="47" xfId="0" applyBorder="1"/>
    <xf numFmtId="0" fontId="0" fillId="0" borderId="8" xfId="0" applyBorder="1"/>
    <xf numFmtId="0" fontId="0" fillId="6" borderId="36" xfId="0" applyFill="1" applyBorder="1" applyAlignment="1">
      <alignment horizontal="center" vertical="top" wrapText="1"/>
    </xf>
    <xf numFmtId="0" fontId="0" fillId="6" borderId="20" xfId="0" applyFill="1" applyBorder="1" applyAlignment="1">
      <alignment horizontal="center" vertical="top" wrapText="1"/>
    </xf>
    <xf numFmtId="0" fontId="0" fillId="7" borderId="3" xfId="0" applyFill="1" applyBorder="1" applyAlignment="1">
      <alignment horizontal="center" vertical="center" shrinkToFit="1"/>
    </xf>
    <xf numFmtId="0" fontId="0" fillId="7" borderId="12" xfId="0" applyFill="1" applyBorder="1" applyAlignment="1">
      <alignment horizontal="center" vertical="center" shrinkToFit="1"/>
    </xf>
    <xf numFmtId="49" fontId="0" fillId="7" borderId="12" xfId="0" applyNumberFormat="1" applyFill="1" applyBorder="1" applyAlignment="1" applyProtection="1">
      <alignment horizontal="center" vertical="center" shrinkToFit="1"/>
      <protection locked="0"/>
    </xf>
    <xf numFmtId="49" fontId="0" fillId="7" borderId="3" xfId="0" applyNumberFormat="1" applyFill="1" applyBorder="1" applyAlignment="1" applyProtection="1">
      <alignment horizontal="center" vertical="center" shrinkToFit="1"/>
      <protection locked="0"/>
    </xf>
    <xf numFmtId="49" fontId="6" fillId="6" borderId="1" xfId="0" applyNumberFormat="1" applyFont="1" applyFill="1" applyBorder="1" applyAlignment="1">
      <alignment horizontal="center" vertical="center"/>
    </xf>
    <xf numFmtId="49" fontId="6" fillId="7" borderId="3" xfId="0" applyNumberFormat="1" applyFont="1" applyFill="1" applyBorder="1" applyAlignment="1">
      <alignment horizontal="center" vertical="center"/>
    </xf>
    <xf numFmtId="0" fontId="0" fillId="6" borderId="36" xfId="0" applyFill="1" applyBorder="1" applyAlignment="1">
      <alignment horizontal="center" vertical="center"/>
    </xf>
    <xf numFmtId="0" fontId="0" fillId="0" borderId="0" xfId="0" applyAlignment="1">
      <alignment vertical="top" wrapText="1"/>
    </xf>
    <xf numFmtId="0" fontId="0" fillId="5" borderId="12" xfId="0" applyFill="1" applyBorder="1" applyAlignment="1">
      <alignment horizontal="left"/>
    </xf>
    <xf numFmtId="0" fontId="0" fillId="5" borderId="2" xfId="0" applyFill="1" applyBorder="1" applyAlignment="1">
      <alignment horizontal="left"/>
    </xf>
    <xf numFmtId="0" fontId="0" fillId="4" borderId="17" xfId="0" applyFill="1" applyBorder="1" applyAlignment="1">
      <alignment vertical="top" wrapText="1"/>
    </xf>
    <xf numFmtId="0" fontId="0" fillId="4" borderId="18" xfId="0" applyFill="1" applyBorder="1" applyAlignment="1">
      <alignment vertical="top" wrapText="1"/>
    </xf>
    <xf numFmtId="0" fontId="0" fillId="4" borderId="19" xfId="0" applyFill="1" applyBorder="1" applyAlignment="1">
      <alignment vertical="top" wrapText="1"/>
    </xf>
    <xf numFmtId="0" fontId="0" fillId="4" borderId="3" xfId="0" applyFill="1" applyBorder="1" applyAlignment="1">
      <alignment vertical="top" wrapText="1"/>
    </xf>
    <xf numFmtId="0" fontId="0" fillId="4" borderId="0" xfId="0" applyFill="1" applyBorder="1" applyAlignment="1">
      <alignment vertical="top" wrapText="1"/>
    </xf>
    <xf numFmtId="0" fontId="0" fillId="4" borderId="4" xfId="0" applyFill="1" applyBorder="1" applyAlignment="1">
      <alignment vertical="top" wrapText="1"/>
    </xf>
    <xf numFmtId="0" fontId="0" fillId="0" borderId="0" xfId="0" applyAlignment="1">
      <alignment horizontal="left" vertical="top" wrapText="1"/>
    </xf>
    <xf numFmtId="0" fontId="0" fillId="9" borderId="17" xfId="0" applyFill="1" applyBorder="1" applyAlignment="1">
      <alignment horizontal="left" vertical="top" wrapText="1"/>
    </xf>
    <xf numFmtId="0" fontId="0" fillId="9" borderId="18" xfId="0" applyFill="1" applyBorder="1" applyAlignment="1">
      <alignment horizontal="left" vertical="top" wrapText="1"/>
    </xf>
    <xf numFmtId="0" fontId="0" fillId="0" borderId="18" xfId="0" applyBorder="1" applyAlignment="1"/>
    <xf numFmtId="0" fontId="0" fillId="0" borderId="4" xfId="0" applyBorder="1" applyAlignment="1"/>
    <xf numFmtId="0" fontId="0" fillId="9" borderId="3" xfId="0" applyFill="1" applyBorder="1" applyAlignment="1">
      <alignment horizontal="left" vertical="top" wrapText="1"/>
    </xf>
    <xf numFmtId="0" fontId="0" fillId="9" borderId="0" xfId="0" applyFill="1" applyBorder="1" applyAlignment="1">
      <alignment horizontal="left" vertical="top" wrapText="1"/>
    </xf>
    <xf numFmtId="0" fontId="0" fillId="0" borderId="0" xfId="0" applyBorder="1" applyAlignment="1"/>
    <xf numFmtId="0" fontId="0" fillId="9" borderId="14" xfId="0" applyFill="1" applyBorder="1" applyAlignment="1">
      <alignment horizontal="left" vertical="top" wrapText="1"/>
    </xf>
    <xf numFmtId="0" fontId="0" fillId="9" borderId="15" xfId="0" applyFill="1" applyBorder="1" applyAlignment="1">
      <alignment horizontal="left" vertical="top" wrapText="1"/>
    </xf>
    <xf numFmtId="0" fontId="0" fillId="0" borderId="15" xfId="0" applyBorder="1" applyAlignment="1"/>
    <xf numFmtId="0" fontId="0" fillId="0" borderId="16" xfId="0" applyBorder="1" applyAlignment="1"/>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7" xfId="0" applyBorder="1" applyAlignment="1"/>
    <xf numFmtId="0" fontId="0" fillId="0" borderId="8" xfId="0" applyBorder="1" applyAlignment="1"/>
    <xf numFmtId="0" fontId="0" fillId="7" borderId="12" xfId="0" applyFill="1" applyBorder="1" applyAlignment="1">
      <alignment horizontal="center" vertical="top"/>
    </xf>
    <xf numFmtId="0" fontId="0" fillId="7" borderId="13" xfId="0" applyFill="1" applyBorder="1" applyAlignment="1"/>
    <xf numFmtId="0" fontId="0" fillId="7" borderId="2" xfId="0" applyFill="1" applyBorder="1" applyAlignment="1"/>
    <xf numFmtId="0" fontId="0" fillId="0" borderId="13" xfId="0" applyBorder="1" applyAlignment="1">
      <alignment horizontal="center" vertical="center" shrinkToFit="1"/>
    </xf>
    <xf numFmtId="0" fontId="0" fillId="0" borderId="2" xfId="0" applyBorder="1" applyAlignment="1">
      <alignment horizontal="center" vertical="center" shrinkToFi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0" fillId="0" borderId="15" xfId="0" applyFill="1" applyBorder="1" applyAlignment="1">
      <alignment horizontal="center" shrinkToFit="1"/>
    </xf>
    <xf numFmtId="0" fontId="0" fillId="0" borderId="15" xfId="0" applyBorder="1" applyAlignment="1">
      <alignment horizontal="center" shrinkToFit="1"/>
    </xf>
    <xf numFmtId="0" fontId="3" fillId="7" borderId="16" xfId="0" applyFont="1" applyFill="1" applyBorder="1" applyAlignment="1">
      <alignment horizontal="left" vertical="center" wrapText="1"/>
    </xf>
    <xf numFmtId="0" fontId="3" fillId="7" borderId="20" xfId="0" applyFont="1" applyFill="1" applyBorder="1" applyAlignment="1">
      <alignment horizontal="left" vertical="center" wrapText="1"/>
    </xf>
    <xf numFmtId="0" fontId="3" fillId="7" borderId="14"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 xfId="0" applyFont="1" applyFill="1" applyBorder="1" applyAlignment="1">
      <alignment horizontal="left" vertical="center" wrapText="1"/>
    </xf>
    <xf numFmtId="0" fontId="3" fillId="7" borderId="17" xfId="0" applyFont="1" applyFill="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7" borderId="0" xfId="0" applyFill="1" applyBorder="1" applyAlignment="1">
      <alignment horizontal="left" vertical="top" wrapText="1"/>
    </xf>
    <xf numFmtId="0" fontId="0" fillId="0" borderId="17" xfId="0" applyFill="1" applyBorder="1" applyAlignment="1">
      <alignment vertical="center" shrinkToFit="1"/>
    </xf>
    <xf numFmtId="0" fontId="0" fillId="0" borderId="18" xfId="0" applyBorder="1" applyAlignment="1">
      <alignment shrinkToFit="1"/>
    </xf>
    <xf numFmtId="0" fontId="0" fillId="0" borderId="19" xfId="0" applyBorder="1" applyAlignment="1">
      <alignment shrinkToFit="1"/>
    </xf>
    <xf numFmtId="0" fontId="0" fillId="6" borderId="1" xfId="0" applyFill="1" applyBorder="1" applyAlignment="1" applyProtection="1">
      <alignment horizontal="center" vertical="center"/>
      <protection locked="0"/>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2" xfId="0" applyFont="1" applyFill="1" applyBorder="1" applyAlignment="1">
      <alignment horizontal="center" vertical="center"/>
    </xf>
    <xf numFmtId="0" fontId="1" fillId="0" borderId="12" xfId="0" applyFont="1" applyBorder="1" applyAlignment="1">
      <alignment horizontal="center" vertical="center" wrapText="1" shrinkToFit="1"/>
    </xf>
    <xf numFmtId="0" fontId="1" fillId="0" borderId="13" xfId="0" applyFont="1" applyBorder="1" applyAlignment="1">
      <alignment horizontal="center" vertical="center" wrapText="1" shrinkToFit="1"/>
    </xf>
    <xf numFmtId="0" fontId="12" fillId="4" borderId="12" xfId="2" applyFill="1" applyBorder="1" applyAlignment="1">
      <alignment horizontal="center" vertical="center"/>
    </xf>
    <xf numFmtId="0" fontId="0" fillId="0" borderId="12" xfId="0" applyBorder="1" applyAlignment="1">
      <alignment horizontal="center" vertical="center" shrinkToFit="1"/>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5" xfId="0" applyBorder="1" applyAlignment="1">
      <alignment horizontal="center" vertical="center" shrinkToFit="1"/>
    </xf>
    <xf numFmtId="0" fontId="0" fillId="0" borderId="20" xfId="0" applyBorder="1" applyAlignment="1">
      <alignment horizontal="center" vertical="center" shrinkToFit="1"/>
    </xf>
    <xf numFmtId="176" fontId="6" fillId="0" borderId="5" xfId="0" applyNumberFormat="1" applyFont="1" applyFill="1" applyBorder="1" applyAlignment="1">
      <alignment horizontal="center" vertical="center"/>
    </xf>
    <xf numFmtId="176" fontId="6" fillId="0" borderId="20" xfId="0" applyNumberFormat="1" applyFont="1" applyFill="1" applyBorder="1" applyAlignment="1">
      <alignment horizontal="center" vertical="center"/>
    </xf>
    <xf numFmtId="176" fontId="6" fillId="0" borderId="5" xfId="0" applyNumberFormat="1" applyFont="1" applyBorder="1" applyAlignment="1">
      <alignment horizontal="center" vertical="center"/>
    </xf>
    <xf numFmtId="176" fontId="6" fillId="0" borderId="20"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8" fillId="0" borderId="0" xfId="0" applyFont="1" applyAlignment="1">
      <alignment horizontal="center" vertical="center" shrinkToFit="1"/>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0" fillId="0" borderId="19" xfId="0" applyBorder="1" applyAlignment="1">
      <alignment horizontal="left" vertical="center"/>
    </xf>
    <xf numFmtId="0" fontId="0" fillId="0" borderId="16" xfId="0" applyBorder="1" applyAlignment="1">
      <alignment horizontal="left" vertical="center"/>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0" fillId="0" borderId="12" xfId="0" applyFill="1" applyBorder="1" applyAlignment="1">
      <alignment vertical="center" wrapText="1"/>
    </xf>
    <xf numFmtId="0" fontId="0" fillId="0" borderId="13" xfId="0" applyBorder="1" applyAlignment="1"/>
    <xf numFmtId="0" fontId="0" fillId="0" borderId="2" xfId="0" applyBorder="1" applyAlignment="1"/>
    <xf numFmtId="0" fontId="0" fillId="8" borderId="17" xfId="0" applyFill="1" applyBorder="1" applyAlignment="1">
      <alignment horizontal="left" vertical="top" wrapText="1"/>
    </xf>
    <xf numFmtId="0" fontId="0" fillId="8" borderId="18" xfId="0" applyFill="1" applyBorder="1" applyAlignment="1">
      <alignment wrapText="1"/>
    </xf>
    <xf numFmtId="0" fontId="0" fillId="8" borderId="19" xfId="0" applyFill="1" applyBorder="1" applyAlignment="1">
      <alignment wrapText="1"/>
    </xf>
    <xf numFmtId="0" fontId="0" fillId="8" borderId="3" xfId="0" applyFill="1" applyBorder="1" applyAlignment="1">
      <alignment wrapText="1"/>
    </xf>
    <xf numFmtId="0" fontId="0" fillId="8" borderId="0" xfId="0" applyFill="1" applyBorder="1" applyAlignment="1">
      <alignment wrapText="1"/>
    </xf>
    <xf numFmtId="0" fontId="0" fillId="8" borderId="4" xfId="0" applyFill="1" applyBorder="1" applyAlignment="1">
      <alignment wrapText="1"/>
    </xf>
    <xf numFmtId="0" fontId="0" fillId="8" borderId="14" xfId="0" applyFill="1" applyBorder="1" applyAlignment="1">
      <alignment wrapText="1"/>
    </xf>
    <xf numFmtId="0" fontId="0" fillId="8" borderId="15" xfId="0" applyFill="1" applyBorder="1" applyAlignment="1">
      <alignment wrapText="1"/>
    </xf>
    <xf numFmtId="0" fontId="0" fillId="8" borderId="16" xfId="0" applyFill="1" applyBorder="1" applyAlignment="1">
      <alignment wrapTex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0" fillId="7" borderId="0" xfId="0" applyFill="1" applyBorder="1" applyAlignment="1">
      <alignment horizontal="center" vertical="center" shrinkToFit="1"/>
    </xf>
    <xf numFmtId="0" fontId="0" fillId="0" borderId="5" xfId="0" applyBorder="1" applyAlignment="1">
      <alignment horizontal="center" vertical="center"/>
    </xf>
    <xf numFmtId="0" fontId="0" fillId="0" borderId="20" xfId="0" applyBorder="1" applyAlignment="1">
      <alignment horizontal="center" vertical="center"/>
    </xf>
    <xf numFmtId="0" fontId="0" fillId="8" borderId="12" xfId="0" applyFill="1" applyBorder="1" applyAlignment="1">
      <alignment horizontal="center" vertical="center" shrinkToFit="1"/>
    </xf>
    <xf numFmtId="0" fontId="0" fillId="8" borderId="2" xfId="0" applyFill="1" applyBorder="1" applyAlignment="1">
      <alignment horizontal="center" vertical="center" shrinkToFit="1"/>
    </xf>
    <xf numFmtId="0" fontId="0" fillId="0" borderId="18" xfId="0" applyBorder="1" applyAlignment="1">
      <alignment horizontal="center" vertical="center"/>
    </xf>
    <xf numFmtId="0" fontId="0" fillId="0" borderId="0" xfId="0" applyBorder="1" applyAlignment="1">
      <alignment horizontal="center" vertical="center"/>
    </xf>
    <xf numFmtId="0" fontId="0" fillId="7" borderId="0" xfId="0" applyFill="1" applyBorder="1" applyAlignment="1" applyProtection="1">
      <alignment horizontal="center" vertical="center" shrinkToFit="1"/>
      <protection locked="0"/>
    </xf>
    <xf numFmtId="176" fontId="6" fillId="0" borderId="18" xfId="0" applyNumberFormat="1" applyFont="1" applyBorder="1" applyAlignment="1">
      <alignment horizontal="center" vertical="center"/>
    </xf>
    <xf numFmtId="176" fontId="6" fillId="0" borderId="0" xfId="0" applyNumberFormat="1" applyFont="1" applyBorder="1" applyAlignment="1">
      <alignment horizontal="center" vertical="center"/>
    </xf>
    <xf numFmtId="56" fontId="0" fillId="0" borderId="12" xfId="0" applyNumberFormat="1" applyFill="1" applyBorder="1" applyAlignment="1" applyProtection="1">
      <alignment horizontal="center" vertical="center" shrinkToFit="1"/>
      <protection locked="0"/>
    </xf>
    <xf numFmtId="0" fontId="0" fillId="8" borderId="12" xfId="0" applyFill="1" applyBorder="1" applyAlignment="1" applyProtection="1">
      <alignment horizontal="center" vertical="center" shrinkToFit="1"/>
      <protection locked="0"/>
    </xf>
    <xf numFmtId="56" fontId="0" fillId="7" borderId="0" xfId="0" applyNumberFormat="1" applyFill="1" applyBorder="1" applyAlignment="1" applyProtection="1">
      <alignment horizontal="center" vertical="center" shrinkToFit="1"/>
      <protection locked="0"/>
    </xf>
    <xf numFmtId="0" fontId="0" fillId="0" borderId="19" xfId="0" applyBorder="1" applyAlignment="1">
      <alignment vertical="center"/>
    </xf>
    <xf numFmtId="0" fontId="0" fillId="0" borderId="16" xfId="0" applyBorder="1" applyAlignment="1">
      <alignment vertical="center"/>
    </xf>
  </cellXfs>
  <cellStyles count="3">
    <cellStyle name="ハイパーリンク" xfId="2" builtinId="8"/>
    <cellStyle name="標準" xfId="0" builtinId="0"/>
    <cellStyle name="標準 2" xfId="1"/>
  </cellStyles>
  <dxfs count="2">
    <dxf>
      <font>
        <condense val="0"/>
        <extend val="0"/>
        <color indexed="9"/>
      </font>
    </dxf>
    <dxf>
      <font>
        <condense val="0"/>
        <extend val="0"/>
        <color indexed="9"/>
      </font>
    </dxf>
  </dxfs>
  <tableStyles count="0" defaultTableStyle="TableStyleMedium9" defaultPivotStyle="PivotStyleLight16"/>
  <colors>
    <mruColors>
      <color rgb="FFFFFF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4</xdr:col>
      <xdr:colOff>2735580</xdr:colOff>
      <xdr:row>0</xdr:row>
      <xdr:rowOff>123825</xdr:rowOff>
    </xdr:from>
    <xdr:to>
      <xdr:col>6</xdr:col>
      <xdr:colOff>684526</xdr:colOff>
      <xdr:row>3</xdr:row>
      <xdr:rowOff>142223</xdr:rowOff>
    </xdr:to>
    <xdr:sp macro="" textlink="">
      <xdr:nvSpPr>
        <xdr:cNvPr id="8193" name="AutoShape 1"/>
        <xdr:cNvSpPr>
          <a:spLocks noChangeArrowheads="1"/>
        </xdr:cNvSpPr>
      </xdr:nvSpPr>
      <xdr:spPr bwMode="auto">
        <a:xfrm rot="5400000">
          <a:off x="7181850" y="-514350"/>
          <a:ext cx="571500" cy="1847850"/>
        </a:xfrm>
        <a:prstGeom prst="wedgeRoundRectCallout">
          <a:avLst>
            <a:gd name="adj1" fmla="val 154995"/>
            <a:gd name="adj2" fmla="val 28144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ふりがなのデータベースがある学校は、ここに貼り付けてください。</a:t>
          </a:r>
        </a:p>
      </xdr:txBody>
    </xdr:sp>
    <xdr:clientData/>
  </xdr:twoCellAnchor>
  <xdr:twoCellAnchor editAs="oneCell">
    <xdr:from>
      <xdr:col>4</xdr:col>
      <xdr:colOff>118110</xdr:colOff>
      <xdr:row>0</xdr:row>
      <xdr:rowOff>47625</xdr:rowOff>
    </xdr:from>
    <xdr:to>
      <xdr:col>4</xdr:col>
      <xdr:colOff>1953775</xdr:colOff>
      <xdr:row>3</xdr:row>
      <xdr:rowOff>62880</xdr:rowOff>
    </xdr:to>
    <xdr:sp macro="" textlink="">
      <xdr:nvSpPr>
        <xdr:cNvPr id="8195" name="AutoShape 3"/>
        <xdr:cNvSpPr>
          <a:spLocks noChangeArrowheads="1"/>
        </xdr:cNvSpPr>
      </xdr:nvSpPr>
      <xdr:spPr bwMode="auto">
        <a:xfrm rot="5400000">
          <a:off x="4933950" y="-590550"/>
          <a:ext cx="571500" cy="1847850"/>
        </a:xfrm>
        <a:prstGeom prst="wedgeRoundRectCallout">
          <a:avLst>
            <a:gd name="adj1" fmla="val 146667"/>
            <a:gd name="adj2" fmla="val 223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氏と名の間は、１文字空ける。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381000</xdr:colOff>
      <xdr:row>21</xdr:row>
      <xdr:rowOff>57150</xdr:rowOff>
    </xdr:from>
    <xdr:to>
      <xdr:col>6</xdr:col>
      <xdr:colOff>238125</xdr:colOff>
      <xdr:row>24</xdr:row>
      <xdr:rowOff>28575</xdr:rowOff>
    </xdr:to>
    <xdr:sp macro="" textlink="">
      <xdr:nvSpPr>
        <xdr:cNvPr id="2" name="正方形/長方形 1"/>
        <xdr:cNvSpPr/>
      </xdr:nvSpPr>
      <xdr:spPr bwMode="auto">
        <a:xfrm>
          <a:off x="1438275" y="4057650"/>
          <a:ext cx="1390650" cy="542925"/>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a:t>記入例</a:t>
          </a:r>
        </a:p>
      </xdr:txBody>
    </xdr:sp>
    <xdr:clientData/>
  </xdr:twoCellAnchor>
  <xdr:twoCellAnchor>
    <xdr:from>
      <xdr:col>16</xdr:col>
      <xdr:colOff>152400</xdr:colOff>
      <xdr:row>19</xdr:row>
      <xdr:rowOff>19051</xdr:rowOff>
    </xdr:from>
    <xdr:to>
      <xdr:col>18</xdr:col>
      <xdr:colOff>19050</xdr:colOff>
      <xdr:row>20</xdr:row>
      <xdr:rowOff>142876</xdr:rowOff>
    </xdr:to>
    <xdr:sp macro="" textlink="">
      <xdr:nvSpPr>
        <xdr:cNvPr id="3" name="AutoShape 13"/>
        <xdr:cNvSpPr>
          <a:spLocks noChangeArrowheads="1"/>
        </xdr:cNvSpPr>
      </xdr:nvSpPr>
      <xdr:spPr bwMode="auto">
        <a:xfrm rot="5400000">
          <a:off x="10025062" y="3433764"/>
          <a:ext cx="314325" cy="723900"/>
        </a:xfrm>
        <a:prstGeom prst="wedgeRoundRectCallout">
          <a:avLst>
            <a:gd name="adj1" fmla="val 92093"/>
            <a:gd name="adj2" fmla="val 6909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自動計算</a:t>
          </a:r>
        </a:p>
      </xdr:txBody>
    </xdr:sp>
    <xdr:clientData/>
  </xdr:twoCellAnchor>
  <xdr:twoCellAnchor>
    <xdr:from>
      <xdr:col>15</xdr:col>
      <xdr:colOff>180975</xdr:colOff>
      <xdr:row>4</xdr:row>
      <xdr:rowOff>57154</xdr:rowOff>
    </xdr:from>
    <xdr:to>
      <xdr:col>16</xdr:col>
      <xdr:colOff>219075</xdr:colOff>
      <xdr:row>5</xdr:row>
      <xdr:rowOff>180979</xdr:rowOff>
    </xdr:to>
    <xdr:sp macro="" textlink="">
      <xdr:nvSpPr>
        <xdr:cNvPr id="4" name="AutoShape 13"/>
        <xdr:cNvSpPr>
          <a:spLocks noChangeArrowheads="1"/>
        </xdr:cNvSpPr>
      </xdr:nvSpPr>
      <xdr:spPr bwMode="auto">
        <a:xfrm rot="5400000">
          <a:off x="9367837" y="614367"/>
          <a:ext cx="314325" cy="723900"/>
        </a:xfrm>
        <a:prstGeom prst="wedgeRoundRectCallout">
          <a:avLst>
            <a:gd name="adj1" fmla="val -177606"/>
            <a:gd name="adj2" fmla="val -40115"/>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自動計算</a:t>
          </a:r>
        </a:p>
      </xdr:txBody>
    </xdr:sp>
    <xdr:clientData/>
  </xdr:twoCellAnchor>
  <xdr:twoCellAnchor>
    <xdr:from>
      <xdr:col>13</xdr:col>
      <xdr:colOff>123825</xdr:colOff>
      <xdr:row>4</xdr:row>
      <xdr:rowOff>9529</xdr:rowOff>
    </xdr:from>
    <xdr:to>
      <xdr:col>14</xdr:col>
      <xdr:colOff>209550</xdr:colOff>
      <xdr:row>5</xdr:row>
      <xdr:rowOff>133354</xdr:rowOff>
    </xdr:to>
    <xdr:sp macro="" textlink="">
      <xdr:nvSpPr>
        <xdr:cNvPr id="5" name="AutoShape 13"/>
        <xdr:cNvSpPr>
          <a:spLocks noChangeArrowheads="1"/>
        </xdr:cNvSpPr>
      </xdr:nvSpPr>
      <xdr:spPr bwMode="auto">
        <a:xfrm rot="5400000">
          <a:off x="8034337" y="566742"/>
          <a:ext cx="314325" cy="723900"/>
        </a:xfrm>
        <a:prstGeom prst="wedgeRoundRectCallout">
          <a:avLst>
            <a:gd name="adj1" fmla="val -153362"/>
            <a:gd name="adj2" fmla="val 3225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自動計算</a:t>
          </a:r>
        </a:p>
      </xdr:txBody>
    </xdr:sp>
    <xdr:clientData/>
  </xdr:twoCellAnchor>
  <xdr:twoCellAnchor>
    <xdr:from>
      <xdr:col>1</xdr:col>
      <xdr:colOff>0</xdr:colOff>
      <xdr:row>14</xdr:row>
      <xdr:rowOff>57150</xdr:rowOff>
    </xdr:from>
    <xdr:to>
      <xdr:col>5</xdr:col>
      <xdr:colOff>266700</xdr:colOff>
      <xdr:row>17</xdr:row>
      <xdr:rowOff>171450</xdr:rowOff>
    </xdr:to>
    <xdr:sp macro="" textlink="">
      <xdr:nvSpPr>
        <xdr:cNvPr id="6" name="角丸四角形吹き出し 5"/>
        <xdr:cNvSpPr/>
      </xdr:nvSpPr>
      <xdr:spPr bwMode="auto">
        <a:xfrm>
          <a:off x="190500" y="2724150"/>
          <a:ext cx="2276475" cy="685800"/>
        </a:xfrm>
        <a:prstGeom prst="wedgeRoundRectCallout">
          <a:avLst>
            <a:gd name="adj1" fmla="val -28186"/>
            <a:gd name="adj2" fmla="val -190960"/>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参加申込生徒の出席番号を入力すると、「生徒氏名」「参加生徒数」が表示されます</a:t>
          </a:r>
        </a:p>
      </xdr:txBody>
    </xdr:sp>
    <xdr:clientData/>
  </xdr:twoCellAnchor>
  <xdr:twoCellAnchor>
    <xdr:from>
      <xdr:col>6</xdr:col>
      <xdr:colOff>457200</xdr:colOff>
      <xdr:row>13</xdr:row>
      <xdr:rowOff>180975</xdr:rowOff>
    </xdr:from>
    <xdr:to>
      <xdr:col>8</xdr:col>
      <xdr:colOff>342901</xdr:colOff>
      <xdr:row>17</xdr:row>
      <xdr:rowOff>95250</xdr:rowOff>
    </xdr:to>
    <xdr:sp macro="" textlink="">
      <xdr:nvSpPr>
        <xdr:cNvPr id="8" name="角丸四角形吹き出し 7"/>
        <xdr:cNvSpPr/>
      </xdr:nvSpPr>
      <xdr:spPr bwMode="auto">
        <a:xfrm>
          <a:off x="3048000" y="2657475"/>
          <a:ext cx="2038351" cy="676275"/>
        </a:xfrm>
        <a:prstGeom prst="wedgeRoundRectCallout">
          <a:avLst>
            <a:gd name="adj1" fmla="val 11659"/>
            <a:gd name="adj2" fmla="val -203618"/>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参加保護者数は手入力をお願いします。参加保護者合計人数は自動計算されます。</a:t>
          </a:r>
        </a:p>
      </xdr:txBody>
    </xdr:sp>
    <xdr:clientData/>
  </xdr:twoCellAnchor>
  <xdr:twoCellAnchor>
    <xdr:from>
      <xdr:col>6</xdr:col>
      <xdr:colOff>180975</xdr:colOff>
      <xdr:row>10</xdr:row>
      <xdr:rowOff>180980</xdr:rowOff>
    </xdr:from>
    <xdr:to>
      <xdr:col>6</xdr:col>
      <xdr:colOff>904875</xdr:colOff>
      <xdr:row>12</xdr:row>
      <xdr:rowOff>114305</xdr:rowOff>
    </xdr:to>
    <xdr:sp macro="" textlink="">
      <xdr:nvSpPr>
        <xdr:cNvPr id="9" name="AutoShape 13"/>
        <xdr:cNvSpPr>
          <a:spLocks noChangeArrowheads="1"/>
        </xdr:cNvSpPr>
      </xdr:nvSpPr>
      <xdr:spPr bwMode="auto">
        <a:xfrm rot="5400000">
          <a:off x="2976562" y="1881193"/>
          <a:ext cx="314325" cy="723900"/>
        </a:xfrm>
        <a:prstGeom prst="wedgeRoundRectCallout">
          <a:avLst>
            <a:gd name="adj1" fmla="val -153362"/>
            <a:gd name="adj2" fmla="val 3225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自動入力</a:t>
          </a:r>
        </a:p>
      </xdr:txBody>
    </xdr:sp>
    <xdr:clientData/>
  </xdr:twoCellAnchor>
  <xdr:twoCellAnchor>
    <xdr:from>
      <xdr:col>4</xdr:col>
      <xdr:colOff>38100</xdr:colOff>
      <xdr:row>10</xdr:row>
      <xdr:rowOff>161930</xdr:rowOff>
    </xdr:from>
    <xdr:to>
      <xdr:col>5</xdr:col>
      <xdr:colOff>95250</xdr:colOff>
      <xdr:row>12</xdr:row>
      <xdr:rowOff>95255</xdr:rowOff>
    </xdr:to>
    <xdr:sp macro="" textlink="">
      <xdr:nvSpPr>
        <xdr:cNvPr id="10" name="AutoShape 13"/>
        <xdr:cNvSpPr>
          <a:spLocks noChangeArrowheads="1"/>
        </xdr:cNvSpPr>
      </xdr:nvSpPr>
      <xdr:spPr bwMode="auto">
        <a:xfrm rot="5400000">
          <a:off x="1776412" y="1862143"/>
          <a:ext cx="314325" cy="723900"/>
        </a:xfrm>
        <a:prstGeom prst="wedgeRoundRectCallout">
          <a:avLst>
            <a:gd name="adj1" fmla="val -153362"/>
            <a:gd name="adj2" fmla="val 3225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自動入力</a:t>
          </a:r>
        </a:p>
      </xdr:txBody>
    </xdr:sp>
    <xdr:clientData/>
  </xdr:twoCellAnchor>
  <xdr:twoCellAnchor>
    <xdr:from>
      <xdr:col>11</xdr:col>
      <xdr:colOff>361950</xdr:colOff>
      <xdr:row>6</xdr:row>
      <xdr:rowOff>142875</xdr:rowOff>
    </xdr:from>
    <xdr:to>
      <xdr:col>16</xdr:col>
      <xdr:colOff>419100</xdr:colOff>
      <xdr:row>17</xdr:row>
      <xdr:rowOff>152400</xdr:rowOff>
    </xdr:to>
    <xdr:sp macro="" textlink="">
      <xdr:nvSpPr>
        <xdr:cNvPr id="7" name="角丸四角形吹き出し 6"/>
        <xdr:cNvSpPr/>
      </xdr:nvSpPr>
      <xdr:spPr bwMode="auto">
        <a:xfrm>
          <a:off x="6800850" y="1285875"/>
          <a:ext cx="3286125" cy="2105025"/>
        </a:xfrm>
        <a:prstGeom prst="wedgeRoundRectCallout">
          <a:avLst>
            <a:gd name="adj1" fmla="val -75036"/>
            <a:gd name="adj2" fmla="val -45344"/>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分科会（授業体験）のセルには生徒が提出しました申込書（米原高校体験入学への参加を希望します。）を基に各希望欄セルに①～⑧の番号をプルダウンで入力してください。なお、分科会への参加を希望しない場合は第１希望の入力欄セルに⓪を選択してください。</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161926</xdr:colOff>
      <xdr:row>7</xdr:row>
      <xdr:rowOff>266701</xdr:rowOff>
    </xdr:from>
    <xdr:to>
      <xdr:col>8</xdr:col>
      <xdr:colOff>152400</xdr:colOff>
      <xdr:row>10</xdr:row>
      <xdr:rowOff>76201</xdr:rowOff>
    </xdr:to>
    <xdr:sp macro="" textlink="">
      <xdr:nvSpPr>
        <xdr:cNvPr id="2" name="AutoShape 5"/>
        <xdr:cNvSpPr>
          <a:spLocks noChangeArrowheads="1"/>
        </xdr:cNvSpPr>
      </xdr:nvSpPr>
      <xdr:spPr bwMode="auto">
        <a:xfrm>
          <a:off x="3543301" y="2590801"/>
          <a:ext cx="1304924" cy="895350"/>
        </a:xfrm>
        <a:prstGeom prst="leftArrow">
          <a:avLst>
            <a:gd name="adj1" fmla="val 50000"/>
            <a:gd name="adj2" fmla="val 53188"/>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161926</xdr:colOff>
      <xdr:row>13</xdr:row>
      <xdr:rowOff>266701</xdr:rowOff>
    </xdr:from>
    <xdr:to>
      <xdr:col>8</xdr:col>
      <xdr:colOff>152400</xdr:colOff>
      <xdr:row>16</xdr:row>
      <xdr:rowOff>76201</xdr:rowOff>
    </xdr:to>
    <xdr:sp macro="" textlink="">
      <xdr:nvSpPr>
        <xdr:cNvPr id="2" name="AutoShape 5"/>
        <xdr:cNvSpPr>
          <a:spLocks noChangeArrowheads="1"/>
        </xdr:cNvSpPr>
      </xdr:nvSpPr>
      <xdr:spPr bwMode="auto">
        <a:xfrm>
          <a:off x="3543301" y="2590801"/>
          <a:ext cx="1304924" cy="895350"/>
        </a:xfrm>
        <a:prstGeom prst="leftArrow">
          <a:avLst>
            <a:gd name="adj1" fmla="val 50000"/>
            <a:gd name="adj2" fmla="val 53188"/>
          </a:avLst>
        </a:prstGeom>
        <a:solidFill>
          <a:srgbClr val="FFFFFF"/>
        </a:solidFill>
        <a:ln w="9525">
          <a:solidFill>
            <a:srgbClr val="000000"/>
          </a:solidFill>
          <a:miter lim="800000"/>
          <a:headEnd/>
          <a:tailEnd/>
        </a:ln>
      </xdr:spPr>
    </xdr:sp>
    <xdr:clientData/>
  </xdr:twoCellAnchor>
  <xdr:twoCellAnchor>
    <xdr:from>
      <xdr:col>10</xdr:col>
      <xdr:colOff>342900</xdr:colOff>
      <xdr:row>20</xdr:row>
      <xdr:rowOff>123825</xdr:rowOff>
    </xdr:from>
    <xdr:to>
      <xdr:col>11</xdr:col>
      <xdr:colOff>371475</xdr:colOff>
      <xdr:row>21</xdr:row>
      <xdr:rowOff>76200</xdr:rowOff>
    </xdr:to>
    <xdr:sp macro="" textlink="">
      <xdr:nvSpPr>
        <xdr:cNvPr id="6" name="AutoShape 13"/>
        <xdr:cNvSpPr>
          <a:spLocks noChangeArrowheads="1"/>
        </xdr:cNvSpPr>
      </xdr:nvSpPr>
      <xdr:spPr bwMode="auto">
        <a:xfrm rot="5400000">
          <a:off x="6110287" y="4776788"/>
          <a:ext cx="314325" cy="723900"/>
        </a:xfrm>
        <a:prstGeom prst="wedgeRoundRectCallout">
          <a:avLst>
            <a:gd name="adj1" fmla="val 76942"/>
            <a:gd name="adj2" fmla="val 3620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自動計算</a:t>
          </a:r>
        </a:p>
      </xdr:txBody>
    </xdr:sp>
    <xdr:clientData/>
  </xdr:twoCellAnchor>
  <xdr:twoCellAnchor>
    <xdr:from>
      <xdr:col>13</xdr:col>
      <xdr:colOff>190500</xdr:colOff>
      <xdr:row>20</xdr:row>
      <xdr:rowOff>123826</xdr:rowOff>
    </xdr:from>
    <xdr:to>
      <xdr:col>15</xdr:col>
      <xdr:colOff>47625</xdr:colOff>
      <xdr:row>21</xdr:row>
      <xdr:rowOff>76201</xdr:rowOff>
    </xdr:to>
    <xdr:sp macro="" textlink="">
      <xdr:nvSpPr>
        <xdr:cNvPr id="9" name="AutoShape 13"/>
        <xdr:cNvSpPr>
          <a:spLocks noChangeArrowheads="1"/>
        </xdr:cNvSpPr>
      </xdr:nvSpPr>
      <xdr:spPr bwMode="auto">
        <a:xfrm rot="5400000">
          <a:off x="7624762" y="4776789"/>
          <a:ext cx="314325" cy="723900"/>
        </a:xfrm>
        <a:prstGeom prst="wedgeRoundRectCallout">
          <a:avLst>
            <a:gd name="adj1" fmla="val 76942"/>
            <a:gd name="adj2" fmla="val 3620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自動計算</a:t>
          </a:r>
        </a:p>
      </xdr:txBody>
    </xdr:sp>
    <xdr:clientData/>
  </xdr:twoCellAnchor>
  <xdr:twoCellAnchor>
    <xdr:from>
      <xdr:col>13</xdr:col>
      <xdr:colOff>190500</xdr:colOff>
      <xdr:row>22</xdr:row>
      <xdr:rowOff>200027</xdr:rowOff>
    </xdr:from>
    <xdr:to>
      <xdr:col>15</xdr:col>
      <xdr:colOff>47625</xdr:colOff>
      <xdr:row>23</xdr:row>
      <xdr:rowOff>152402</xdr:rowOff>
    </xdr:to>
    <xdr:sp macro="" textlink="">
      <xdr:nvSpPr>
        <xdr:cNvPr id="10" name="AutoShape 13"/>
        <xdr:cNvSpPr>
          <a:spLocks noChangeArrowheads="1"/>
        </xdr:cNvSpPr>
      </xdr:nvSpPr>
      <xdr:spPr bwMode="auto">
        <a:xfrm rot="5400000">
          <a:off x="7624762" y="5576890"/>
          <a:ext cx="314325" cy="723900"/>
        </a:xfrm>
        <a:prstGeom prst="wedgeRoundRectCallout">
          <a:avLst>
            <a:gd name="adj1" fmla="val 76942"/>
            <a:gd name="adj2" fmla="val 3620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自動計算</a:t>
          </a:r>
        </a:p>
      </xdr:txBody>
    </xdr:sp>
    <xdr:clientData/>
  </xdr:twoCellAnchor>
  <xdr:twoCellAnchor>
    <xdr:from>
      <xdr:col>13</xdr:col>
      <xdr:colOff>200025</xdr:colOff>
      <xdr:row>24</xdr:row>
      <xdr:rowOff>219078</xdr:rowOff>
    </xdr:from>
    <xdr:to>
      <xdr:col>15</xdr:col>
      <xdr:colOff>57150</xdr:colOff>
      <xdr:row>25</xdr:row>
      <xdr:rowOff>171453</xdr:rowOff>
    </xdr:to>
    <xdr:sp macro="" textlink="">
      <xdr:nvSpPr>
        <xdr:cNvPr id="11" name="AutoShape 13"/>
        <xdr:cNvSpPr>
          <a:spLocks noChangeArrowheads="1"/>
        </xdr:cNvSpPr>
      </xdr:nvSpPr>
      <xdr:spPr bwMode="auto">
        <a:xfrm rot="5400000">
          <a:off x="7634287" y="6319841"/>
          <a:ext cx="314325" cy="723900"/>
        </a:xfrm>
        <a:prstGeom prst="wedgeRoundRectCallout">
          <a:avLst>
            <a:gd name="adj1" fmla="val 76942"/>
            <a:gd name="adj2" fmla="val 3620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自動計算</a:t>
          </a:r>
        </a:p>
      </xdr:txBody>
    </xdr:sp>
    <xdr:clientData/>
  </xdr:twoCellAnchor>
  <xdr:twoCellAnchor>
    <xdr:from>
      <xdr:col>10</xdr:col>
      <xdr:colOff>638177</xdr:colOff>
      <xdr:row>10</xdr:row>
      <xdr:rowOff>142878</xdr:rowOff>
    </xdr:from>
    <xdr:to>
      <xdr:col>12</xdr:col>
      <xdr:colOff>238127</xdr:colOff>
      <xdr:row>11</xdr:row>
      <xdr:rowOff>95253</xdr:rowOff>
    </xdr:to>
    <xdr:sp macro="" textlink="">
      <xdr:nvSpPr>
        <xdr:cNvPr id="12" name="AutoShape 13"/>
        <xdr:cNvSpPr>
          <a:spLocks noChangeArrowheads="1"/>
        </xdr:cNvSpPr>
      </xdr:nvSpPr>
      <xdr:spPr bwMode="auto">
        <a:xfrm rot="5400000">
          <a:off x="6405564" y="1176341"/>
          <a:ext cx="314325" cy="723900"/>
        </a:xfrm>
        <a:prstGeom prst="wedgeRoundRectCallout">
          <a:avLst>
            <a:gd name="adj1" fmla="val 76942"/>
            <a:gd name="adj2" fmla="val 3620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自動表示</a:t>
          </a:r>
        </a:p>
      </xdr:txBody>
    </xdr:sp>
    <xdr:clientData/>
  </xdr:twoCellAnchor>
  <xdr:twoCellAnchor>
    <xdr:from>
      <xdr:col>3</xdr:col>
      <xdr:colOff>85725</xdr:colOff>
      <xdr:row>10</xdr:row>
      <xdr:rowOff>38105</xdr:rowOff>
    </xdr:from>
    <xdr:to>
      <xdr:col>6</xdr:col>
      <xdr:colOff>428625</xdr:colOff>
      <xdr:row>10</xdr:row>
      <xdr:rowOff>352430</xdr:rowOff>
    </xdr:to>
    <xdr:sp macro="" textlink="">
      <xdr:nvSpPr>
        <xdr:cNvPr id="13" name="AutoShape 13"/>
        <xdr:cNvSpPr>
          <a:spLocks noChangeArrowheads="1"/>
        </xdr:cNvSpPr>
      </xdr:nvSpPr>
      <xdr:spPr bwMode="auto">
        <a:xfrm rot="5400000">
          <a:off x="2495550" y="276230"/>
          <a:ext cx="314325" cy="2314575"/>
        </a:xfrm>
        <a:prstGeom prst="wedgeRoundRectCallout">
          <a:avLst>
            <a:gd name="adj1" fmla="val 92094"/>
            <a:gd name="adj2" fmla="val 3710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クリーム色のセルは高校が手入力</a:t>
          </a:r>
        </a:p>
      </xdr:txBody>
    </xdr:sp>
    <xdr:clientData/>
  </xdr:twoCellAnchor>
  <xdr:twoCellAnchor>
    <xdr:from>
      <xdr:col>12</xdr:col>
      <xdr:colOff>390527</xdr:colOff>
      <xdr:row>9</xdr:row>
      <xdr:rowOff>342907</xdr:rowOff>
    </xdr:from>
    <xdr:to>
      <xdr:col>15</xdr:col>
      <xdr:colOff>38100</xdr:colOff>
      <xdr:row>11</xdr:row>
      <xdr:rowOff>76204</xdr:rowOff>
    </xdr:to>
    <xdr:sp macro="" textlink="">
      <xdr:nvSpPr>
        <xdr:cNvPr id="14" name="AutoShape 13"/>
        <xdr:cNvSpPr>
          <a:spLocks noChangeArrowheads="1"/>
        </xdr:cNvSpPr>
      </xdr:nvSpPr>
      <xdr:spPr bwMode="auto">
        <a:xfrm rot="5400000">
          <a:off x="7377115" y="1947869"/>
          <a:ext cx="457197" cy="1057273"/>
        </a:xfrm>
        <a:prstGeom prst="wedgeRoundRectCallout">
          <a:avLst>
            <a:gd name="adj1" fmla="val 212169"/>
            <a:gd name="adj2" fmla="val 101609"/>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グレー色のセルは</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中学校が手入力</a:t>
          </a:r>
        </a:p>
      </xdr:txBody>
    </xdr:sp>
    <xdr:clientData/>
  </xdr:twoCellAnchor>
  <xdr:twoCellAnchor>
    <xdr:from>
      <xdr:col>20</xdr:col>
      <xdr:colOff>333373</xdr:colOff>
      <xdr:row>8</xdr:row>
      <xdr:rowOff>19058</xdr:rowOff>
    </xdr:from>
    <xdr:to>
      <xdr:col>22</xdr:col>
      <xdr:colOff>466724</xdr:colOff>
      <xdr:row>10</xdr:row>
      <xdr:rowOff>28579</xdr:rowOff>
    </xdr:to>
    <xdr:sp macro="" textlink="">
      <xdr:nvSpPr>
        <xdr:cNvPr id="16" name="AutoShape 13"/>
        <xdr:cNvSpPr>
          <a:spLocks noChangeArrowheads="1"/>
        </xdr:cNvSpPr>
      </xdr:nvSpPr>
      <xdr:spPr bwMode="auto">
        <a:xfrm rot="5400000">
          <a:off x="11777663" y="452443"/>
          <a:ext cx="733421" cy="2952751"/>
        </a:xfrm>
        <a:prstGeom prst="wedgeRoundRectCallout">
          <a:avLst>
            <a:gd name="adj1" fmla="val -52620"/>
            <a:gd name="adj2" fmla="val 101324"/>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プルダウンで</a:t>
          </a:r>
          <a:r>
            <a:rPr lang="en-US" altLang="ja-JP" sz="1000" b="0" i="0" u="none" strike="noStrike" baseline="0">
              <a:solidFill>
                <a:srgbClr val="000000"/>
              </a:solidFill>
              <a:latin typeface="ＭＳ Ｐゴシック"/>
              <a:ea typeface="ＭＳ Ｐゴシック"/>
            </a:rPr>
            <a:t>43-1</a:t>
          </a:r>
          <a:r>
            <a:rPr lang="ja-JP" altLang="en-US" sz="1000" b="0" i="0" u="none" strike="noStrike" baseline="0">
              <a:solidFill>
                <a:srgbClr val="000000"/>
              </a:solidFill>
              <a:latin typeface="ＭＳ Ｐゴシック"/>
              <a:ea typeface="ＭＳ Ｐゴシック"/>
            </a:rPr>
            <a:t>か</a:t>
          </a:r>
          <a:r>
            <a:rPr lang="en-US" altLang="ja-JP" sz="1000" b="0" i="0" u="none" strike="noStrike" baseline="0">
              <a:solidFill>
                <a:srgbClr val="000000"/>
              </a:solidFill>
              <a:latin typeface="ＭＳ Ｐゴシック"/>
              <a:ea typeface="ＭＳ Ｐゴシック"/>
            </a:rPr>
            <a:t>43-2</a:t>
          </a:r>
          <a:r>
            <a:rPr lang="ja-JP" altLang="en-US" sz="1000" b="0" i="0" u="none" strike="noStrike" baseline="0">
              <a:solidFill>
                <a:srgbClr val="000000"/>
              </a:solidFill>
              <a:latin typeface="ＭＳ Ｐゴシック"/>
              <a:ea typeface="ＭＳ Ｐゴシック"/>
            </a:rPr>
            <a:t>を選択してください。</a:t>
          </a:r>
        </a:p>
      </xdr:txBody>
    </xdr:sp>
    <xdr:clientData/>
  </xdr:twoCellAnchor>
  <xdr:twoCellAnchor>
    <xdr:from>
      <xdr:col>9</xdr:col>
      <xdr:colOff>333375</xdr:colOff>
      <xdr:row>4</xdr:row>
      <xdr:rowOff>38100</xdr:rowOff>
    </xdr:from>
    <xdr:to>
      <xdr:col>12</xdr:col>
      <xdr:colOff>333375</xdr:colOff>
      <xdr:row>7</xdr:row>
      <xdr:rowOff>123825</xdr:rowOff>
    </xdr:to>
    <xdr:sp macro="" textlink="">
      <xdr:nvSpPr>
        <xdr:cNvPr id="18" name="正方形/長方形 17"/>
        <xdr:cNvSpPr/>
      </xdr:nvSpPr>
      <xdr:spPr bwMode="auto">
        <a:xfrm>
          <a:off x="5353050" y="723900"/>
          <a:ext cx="1666875" cy="581025"/>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t>記入例</a:t>
          </a:r>
        </a:p>
      </xdr:txBody>
    </xdr:sp>
    <xdr:clientData/>
  </xdr:twoCellAnchor>
  <xdr:twoCellAnchor>
    <xdr:from>
      <xdr:col>20</xdr:col>
      <xdr:colOff>285750</xdr:colOff>
      <xdr:row>12</xdr:row>
      <xdr:rowOff>295276</xdr:rowOff>
    </xdr:from>
    <xdr:to>
      <xdr:col>25</xdr:col>
      <xdr:colOff>170025</xdr:colOff>
      <xdr:row>26</xdr:row>
      <xdr:rowOff>114300</xdr:rowOff>
    </xdr:to>
    <xdr:sp macro="" textlink="">
      <xdr:nvSpPr>
        <xdr:cNvPr id="20" name="正方形/長方形 19"/>
        <xdr:cNvSpPr/>
      </xdr:nvSpPr>
      <xdr:spPr bwMode="auto">
        <a:xfrm>
          <a:off x="10620375" y="3286126"/>
          <a:ext cx="4570575" cy="488632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400"/>
        </a:p>
        <a:p>
          <a:pPr algn="ctr"/>
          <a:r>
            <a:rPr kumimoji="1" lang="ja-JP" altLang="en-US" sz="1200" b="1">
              <a:latin typeface="BIZ UDゴシック" panose="020B0400000000000000" pitchFamily="49" charset="-128"/>
              <a:ea typeface="BIZ UDゴシック" panose="020B0400000000000000" pitchFamily="49" charset="-128"/>
            </a:rPr>
            <a:t>中学校の先生　記入内容について</a:t>
          </a:r>
          <a:endParaRPr kumimoji="1" lang="en-US" altLang="ja-JP" sz="1200" b="1">
            <a:latin typeface="BIZ UDゴシック" panose="020B0400000000000000" pitchFamily="49" charset="-128"/>
            <a:ea typeface="BIZ UDゴシック" panose="020B0400000000000000" pitchFamily="49" charset="-128"/>
          </a:endParaRPr>
        </a:p>
        <a:p>
          <a:pPr algn="l"/>
          <a:endParaRPr kumimoji="1" lang="en-US" altLang="ja-JP" sz="400"/>
        </a:p>
        <a:p>
          <a:r>
            <a:rPr kumimoji="1" lang="en-US" altLang="ja-JP" sz="1100">
              <a:effectLst/>
              <a:latin typeface="HGP創英角ｺﾞｼｯｸUB" panose="020B0900000000000000" pitchFamily="50" charset="-128"/>
              <a:ea typeface="HGP創英角ｺﾞｼｯｸUB" panose="020B0900000000000000" pitchFamily="50" charset="-128"/>
              <a:cs typeface="+mn-cs"/>
            </a:rPr>
            <a:t>※</a:t>
          </a:r>
          <a:r>
            <a:rPr kumimoji="1" lang="ja-JP" altLang="en-US" sz="1100">
              <a:effectLst/>
              <a:latin typeface="HGP創英角ｺﾞｼｯｸUB" panose="020B0900000000000000" pitchFamily="50" charset="-128"/>
              <a:ea typeface="HGP創英角ｺﾞｼｯｸUB" panose="020B0900000000000000" pitchFamily="50" charset="-128"/>
              <a:cs typeface="+mn-cs"/>
            </a:rPr>
            <a:t>高校によっては、様式内容を変更されることがあります</a:t>
          </a:r>
          <a:r>
            <a:rPr kumimoji="1" lang="ja-JP" altLang="en-US" sz="1100">
              <a:effectLst/>
              <a:latin typeface="+mn-lt"/>
              <a:ea typeface="+mn-ea"/>
              <a:cs typeface="+mn-cs"/>
            </a:rPr>
            <a:t>。</a:t>
          </a:r>
          <a:endParaRPr kumimoji="1" lang="en-US" altLang="ja-JP" sz="1100">
            <a:effectLst/>
            <a:latin typeface="+mn-lt"/>
            <a:ea typeface="+mn-ea"/>
            <a:cs typeface="+mn-cs"/>
          </a:endParaRPr>
        </a:p>
        <a:p>
          <a:endParaRPr kumimoji="1" lang="en-US" altLang="ja-JP" sz="1100">
            <a:effectLst/>
            <a:latin typeface="+mn-lt"/>
            <a:ea typeface="+mn-ea"/>
            <a:cs typeface="+mn-cs"/>
          </a:endParaRPr>
        </a:p>
        <a:p>
          <a:r>
            <a:rPr kumimoji="1" lang="ja-JP" altLang="ja-JP" sz="1100">
              <a:effectLst/>
              <a:latin typeface="+mn-lt"/>
              <a:ea typeface="+mn-ea"/>
              <a:cs typeface="+mn-cs"/>
            </a:rPr>
            <a:t>○体験入学番号は、県教委が提供する一覧表を参考に</a:t>
          </a:r>
          <a:endParaRPr lang="ja-JP" altLang="ja-JP">
            <a:effectLst/>
          </a:endParaRPr>
        </a:p>
        <a:p>
          <a:r>
            <a:rPr kumimoji="1" lang="ja-JP" altLang="ja-JP" sz="1100">
              <a:effectLst/>
              <a:latin typeface="+mn-lt"/>
              <a:ea typeface="+mn-ea"/>
              <a:cs typeface="+mn-cs"/>
            </a:rPr>
            <a:t>　入力してください。（メール送信、県教委ホームページ）</a:t>
          </a:r>
          <a:endParaRPr kumimoji="1" lang="en-US" altLang="ja-JP" sz="1100"/>
        </a:p>
        <a:p>
          <a:pPr algn="l"/>
          <a:endParaRPr kumimoji="1" lang="en-US" altLang="ja-JP" sz="800"/>
        </a:p>
        <a:p>
          <a:pPr algn="l"/>
          <a:r>
            <a:rPr kumimoji="1" lang="ja-JP" altLang="en-US" sz="1100"/>
            <a:t>○中学校名</a:t>
          </a:r>
          <a:endParaRPr kumimoji="1" lang="en-US" altLang="ja-JP" sz="1100"/>
        </a:p>
        <a:p>
          <a:pPr algn="l"/>
          <a:r>
            <a:rPr kumimoji="1" lang="ja-JP" altLang="en-US" sz="1100"/>
            <a:t>　　シート「学年名簿」に中学校名を入力すると、　自動で</a:t>
          </a:r>
          <a:endParaRPr kumimoji="1" lang="en-US" altLang="ja-JP" sz="1100"/>
        </a:p>
        <a:p>
          <a:pPr algn="l"/>
          <a:r>
            <a:rPr kumimoji="1" lang="ja-JP" altLang="en-US" sz="1100"/>
            <a:t>　表示されます。</a:t>
          </a:r>
          <a:endParaRPr kumimoji="1" lang="en-US" altLang="ja-JP" sz="1100"/>
        </a:p>
        <a:p>
          <a:pPr algn="l"/>
          <a:endParaRPr kumimoji="1" lang="en-US" altLang="ja-JP" sz="800"/>
        </a:p>
        <a:p>
          <a:pPr algn="l"/>
          <a:r>
            <a:rPr kumimoji="1" lang="ja-JP" altLang="en-US" sz="1100"/>
            <a:t>○参加生徒数、保護者数</a:t>
          </a:r>
          <a:endParaRPr kumimoji="1" lang="en-US" altLang="ja-JP" sz="1100"/>
        </a:p>
        <a:p>
          <a:pPr algn="l"/>
          <a:r>
            <a:rPr kumimoji="1" lang="ja-JP" altLang="en-US" sz="1100"/>
            <a:t>　　シート「申込方式・入力用」に入力すると、　自動で表</a:t>
          </a:r>
          <a:endParaRPr kumimoji="1" lang="en-US" altLang="ja-JP" sz="1100"/>
        </a:p>
        <a:p>
          <a:pPr algn="l"/>
          <a:r>
            <a:rPr kumimoji="1" lang="ja-JP" altLang="en-US" sz="1100"/>
            <a:t>　示されます。</a:t>
          </a:r>
          <a:endParaRPr kumimoji="1" lang="en-US" altLang="ja-JP" sz="1100"/>
        </a:p>
        <a:p>
          <a:pPr algn="l"/>
          <a:r>
            <a:rPr kumimoji="1" lang="ja-JP" altLang="en-US" sz="1100"/>
            <a:t>　　</a:t>
          </a:r>
          <a:r>
            <a:rPr kumimoji="1" lang="en-US" altLang="ja-JP" sz="1100"/>
            <a:t>※</a:t>
          </a:r>
          <a:r>
            <a:rPr kumimoji="1" lang="ja-JP" altLang="en-US" sz="1100"/>
            <a:t>高校によっては、体験の班を作成する等により、</a:t>
          </a:r>
          <a:endParaRPr kumimoji="1" lang="en-US" altLang="ja-JP" sz="1100"/>
        </a:p>
        <a:p>
          <a:pPr algn="l"/>
          <a:r>
            <a:rPr kumimoji="1" lang="ja-JP" altLang="en-US" sz="1100"/>
            <a:t>　　　名簿の提供を依頼される学校もあるかもしれません。</a:t>
          </a:r>
          <a:endParaRPr kumimoji="1" lang="en-US" altLang="ja-JP" sz="1100"/>
        </a:p>
        <a:p>
          <a:pPr algn="l"/>
          <a:endParaRPr kumimoji="1" lang="en-US" altLang="ja-JP" sz="800"/>
        </a:p>
        <a:p>
          <a:pPr algn="l"/>
          <a:r>
            <a:rPr kumimoji="1" lang="ja-JP" altLang="en-US" sz="1100"/>
            <a:t>　　</a:t>
          </a:r>
          <a:r>
            <a:rPr kumimoji="1" lang="en-US" altLang="ja-JP" sz="1100"/>
            <a:t>※</a:t>
          </a:r>
          <a:r>
            <a:rPr kumimoji="1" lang="ja-JP" altLang="en-US" sz="1100"/>
            <a:t>名簿を作成される場合は、シート「申込様式・入力</a:t>
          </a:r>
          <a:endParaRPr kumimoji="1" lang="en-US" altLang="ja-JP" sz="1100"/>
        </a:p>
        <a:p>
          <a:pPr algn="l"/>
          <a:r>
            <a:rPr kumimoji="1" lang="ja-JP" altLang="en-US" sz="1100"/>
            <a:t>　　　用」を使うと、効率的かもしれません。</a:t>
          </a:r>
          <a:endParaRPr kumimoji="1" lang="en-US" altLang="ja-JP" sz="1100"/>
        </a:p>
        <a:p>
          <a:pPr algn="l"/>
          <a:endParaRPr kumimoji="1" lang="en-US" altLang="ja-JP" sz="800"/>
        </a:p>
        <a:p>
          <a:pPr algn="l"/>
          <a:r>
            <a:rPr kumimoji="1" lang="ja-JP" altLang="en-US" sz="1100"/>
            <a:t>　　</a:t>
          </a:r>
          <a:r>
            <a:rPr kumimoji="1" lang="en-US" altLang="ja-JP" sz="1100"/>
            <a:t>※</a:t>
          </a:r>
          <a:r>
            <a:rPr kumimoji="1" lang="ja-JP" altLang="en-US" sz="1100"/>
            <a:t>名簿が必要ない場合は、直接入力でも構いません。</a:t>
          </a:r>
          <a:endParaRPr kumimoji="1" lang="en-US" altLang="ja-JP" sz="1100"/>
        </a:p>
        <a:p>
          <a:pPr algn="l"/>
          <a:endParaRPr kumimoji="1" lang="en-US" altLang="ja-JP" sz="800"/>
        </a:p>
        <a:p>
          <a:pPr algn="l"/>
          <a:r>
            <a:rPr kumimoji="1" lang="ja-JP" altLang="en-US" sz="1100"/>
            <a:t>○引率教員</a:t>
          </a:r>
          <a:endParaRPr kumimoji="1" lang="en-US" altLang="ja-JP" sz="1100"/>
        </a:p>
        <a:p>
          <a:pPr algn="l"/>
          <a:r>
            <a:rPr kumimoji="1" lang="ja-JP" altLang="en-US" sz="1100"/>
            <a:t>　　引率者がいる場合、セルに入力すると自動で数字が</a:t>
          </a:r>
          <a:endParaRPr kumimoji="1" lang="en-US" altLang="ja-JP" sz="1100"/>
        </a:p>
        <a:p>
          <a:pPr algn="l"/>
          <a:r>
            <a:rPr kumimoji="1" lang="ja-JP" altLang="en-US" sz="1100"/>
            <a:t>　カウントされます。</a:t>
          </a:r>
        </a:p>
      </xdr:txBody>
    </xdr:sp>
    <xdr:clientData/>
  </xdr:twoCellAnchor>
  <xdr:twoCellAnchor>
    <xdr:from>
      <xdr:col>18</xdr:col>
      <xdr:colOff>304801</xdr:colOff>
      <xdr:row>1</xdr:row>
      <xdr:rowOff>38100</xdr:rowOff>
    </xdr:from>
    <xdr:to>
      <xdr:col>22</xdr:col>
      <xdr:colOff>361950</xdr:colOff>
      <xdr:row>7</xdr:row>
      <xdr:rowOff>36450</xdr:rowOff>
    </xdr:to>
    <xdr:sp macro="" textlink="">
      <xdr:nvSpPr>
        <xdr:cNvPr id="21" name="正方形/長方形 20"/>
        <xdr:cNvSpPr/>
      </xdr:nvSpPr>
      <xdr:spPr bwMode="auto">
        <a:xfrm>
          <a:off x="9915526" y="209550"/>
          <a:ext cx="3848099" cy="1008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400"/>
        </a:p>
        <a:p>
          <a:pPr algn="ctr"/>
          <a:r>
            <a:rPr kumimoji="1" lang="ja-JP" altLang="en-US" sz="1200" b="1">
              <a:latin typeface="BIZ UDゴシック" panose="020B0400000000000000" pitchFamily="49" charset="-128"/>
              <a:ea typeface="BIZ UDゴシック" panose="020B0400000000000000" pitchFamily="49" charset="-128"/>
            </a:rPr>
            <a:t>中学校の先生へ</a:t>
          </a:r>
          <a:endParaRPr kumimoji="1" lang="en-US" altLang="ja-JP" sz="1200" b="1">
            <a:latin typeface="BIZ UDゴシック" panose="020B0400000000000000" pitchFamily="49" charset="-128"/>
            <a:ea typeface="BIZ UDゴシック" panose="020B0400000000000000" pitchFamily="49" charset="-128"/>
          </a:endParaRPr>
        </a:p>
        <a:p>
          <a:pPr algn="l"/>
          <a:endParaRPr kumimoji="1" lang="en-US" altLang="ja-JP" sz="400"/>
        </a:p>
        <a:p>
          <a:pPr algn="l"/>
          <a:r>
            <a:rPr kumimoji="1" lang="ja-JP" altLang="en-US" sz="1100"/>
            <a:t>○グレー色のセルに必要内容を入力してください。</a:t>
          </a:r>
          <a:endParaRPr kumimoji="1" lang="en-US" altLang="ja-JP" sz="1100"/>
        </a:p>
        <a:p>
          <a:pPr algn="l"/>
          <a:r>
            <a:rPr kumimoji="1" lang="ja-JP" altLang="en-US" sz="1100"/>
            <a:t>○メールで送信する場合は、シート「学年名簿」に記載の</a:t>
          </a:r>
          <a:endParaRPr kumimoji="1" lang="en-US" altLang="ja-JP" sz="1100"/>
        </a:p>
        <a:p>
          <a:pPr algn="l"/>
          <a:r>
            <a:rPr kumimoji="1" lang="ja-JP" altLang="en-US" sz="1100"/>
            <a:t>　注意事項を確認のうえ、ファイルを作成してください。</a:t>
          </a:r>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maibara-h.somu@pref-shiga.ed.jp"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maibara-h.somu@pref-shiga.e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04"/>
  <sheetViews>
    <sheetView zoomScaleNormal="100" workbookViewId="0">
      <selection activeCell="C53" sqref="C53"/>
    </sheetView>
  </sheetViews>
  <sheetFormatPr defaultRowHeight="13.5"/>
  <cols>
    <col min="2" max="3" width="16" customWidth="1"/>
    <col min="5" max="5" width="42.125" customWidth="1"/>
  </cols>
  <sheetData>
    <row r="1" spans="1:10" ht="14.25" thickBot="1">
      <c r="A1" s="30" t="s">
        <v>38</v>
      </c>
    </row>
    <row r="2" spans="1:10" ht="15" thickTop="1" thickBot="1">
      <c r="A2" t="s">
        <v>9</v>
      </c>
      <c r="B2" s="22" t="s">
        <v>11</v>
      </c>
      <c r="C2" s="25"/>
    </row>
    <row r="3" spans="1:10" ht="14.25" thickTop="1"/>
    <row r="4" spans="1:10" ht="14.25" thickBot="1">
      <c r="A4" s="15" t="s">
        <v>6</v>
      </c>
      <c r="B4" s="15" t="s">
        <v>1</v>
      </c>
      <c r="C4" s="15" t="s">
        <v>13</v>
      </c>
    </row>
    <row r="5" spans="1:10" ht="14.25" thickTop="1">
      <c r="A5" s="16">
        <v>3101</v>
      </c>
      <c r="B5" s="17" t="s">
        <v>118</v>
      </c>
      <c r="C5" s="17" t="s">
        <v>119</v>
      </c>
    </row>
    <row r="6" spans="1:10">
      <c r="A6" s="18">
        <v>3102</v>
      </c>
      <c r="B6" s="19" t="s">
        <v>120</v>
      </c>
      <c r="C6" s="19" t="s">
        <v>121</v>
      </c>
      <c r="E6" s="27" t="s">
        <v>33</v>
      </c>
    </row>
    <row r="7" spans="1:10">
      <c r="A7" s="18">
        <v>3103</v>
      </c>
      <c r="B7" s="19" t="s">
        <v>10</v>
      </c>
      <c r="C7" s="19" t="s">
        <v>14</v>
      </c>
    </row>
    <row r="8" spans="1:10">
      <c r="A8" s="18">
        <v>3104</v>
      </c>
      <c r="B8" s="19" t="s">
        <v>10</v>
      </c>
      <c r="C8" s="19" t="s">
        <v>14</v>
      </c>
      <c r="E8" s="129" t="s">
        <v>89</v>
      </c>
      <c r="F8" s="130"/>
      <c r="G8" s="130"/>
      <c r="H8" s="130"/>
      <c r="I8" s="130"/>
      <c r="J8" s="131"/>
    </row>
    <row r="9" spans="1:10">
      <c r="A9" s="18">
        <v>3105</v>
      </c>
      <c r="B9" s="19" t="s">
        <v>10</v>
      </c>
      <c r="C9" s="19" t="s">
        <v>14</v>
      </c>
      <c r="E9" s="132"/>
      <c r="F9" s="133"/>
      <c r="G9" s="133"/>
      <c r="H9" s="133"/>
      <c r="I9" s="133"/>
      <c r="J9" s="134"/>
    </row>
    <row r="10" spans="1:10">
      <c r="A10" s="18">
        <v>3106</v>
      </c>
      <c r="B10" s="19" t="s">
        <v>10</v>
      </c>
      <c r="C10" s="19" t="s">
        <v>14</v>
      </c>
      <c r="E10" s="33" t="s">
        <v>42</v>
      </c>
      <c r="F10" s="34"/>
      <c r="G10" s="34"/>
      <c r="H10" s="34"/>
      <c r="I10" s="34"/>
      <c r="J10" s="35"/>
    </row>
    <row r="11" spans="1:10">
      <c r="A11" s="18">
        <v>3107</v>
      </c>
      <c r="B11" s="19" t="s">
        <v>10</v>
      </c>
      <c r="C11" s="19" t="s">
        <v>14</v>
      </c>
      <c r="E11" s="36" t="s">
        <v>43</v>
      </c>
      <c r="F11" s="37"/>
      <c r="G11" s="37"/>
      <c r="H11" s="37"/>
      <c r="I11" s="37"/>
      <c r="J11" s="38"/>
    </row>
    <row r="12" spans="1:10">
      <c r="A12" s="18">
        <v>3108</v>
      </c>
      <c r="B12" s="19" t="s">
        <v>10</v>
      </c>
      <c r="C12" s="19" t="s">
        <v>14</v>
      </c>
    </row>
    <row r="13" spans="1:10">
      <c r="A13" s="18">
        <v>3109</v>
      </c>
      <c r="B13" s="19" t="s">
        <v>10</v>
      </c>
      <c r="C13" s="19" t="s">
        <v>14</v>
      </c>
    </row>
    <row r="14" spans="1:10">
      <c r="A14" s="18">
        <v>3110</v>
      </c>
      <c r="B14" s="19" t="s">
        <v>10</v>
      </c>
      <c r="C14" s="19" t="s">
        <v>14</v>
      </c>
      <c r="E14" s="32" t="s">
        <v>27</v>
      </c>
    </row>
    <row r="15" spans="1:10">
      <c r="A15" s="18">
        <v>3111</v>
      </c>
      <c r="B15" s="19" t="s">
        <v>124</v>
      </c>
      <c r="C15" s="19" t="s">
        <v>122</v>
      </c>
      <c r="E15" t="s">
        <v>25</v>
      </c>
    </row>
    <row r="16" spans="1:10">
      <c r="A16" s="18">
        <v>3112</v>
      </c>
      <c r="B16" s="19" t="s">
        <v>10</v>
      </c>
      <c r="C16" s="19" t="s">
        <v>14</v>
      </c>
      <c r="E16" t="s">
        <v>31</v>
      </c>
    </row>
    <row r="17" spans="1:10">
      <c r="A17" s="18">
        <v>3113</v>
      </c>
      <c r="B17" s="19" t="s">
        <v>10</v>
      </c>
      <c r="C17" s="19" t="s">
        <v>14</v>
      </c>
      <c r="E17" t="s">
        <v>26</v>
      </c>
    </row>
    <row r="18" spans="1:10">
      <c r="A18" s="18">
        <v>3114</v>
      </c>
      <c r="B18" s="19" t="s">
        <v>10</v>
      </c>
      <c r="C18" s="19" t="s">
        <v>14</v>
      </c>
    </row>
    <row r="19" spans="1:10">
      <c r="A19" s="18">
        <v>3115</v>
      </c>
      <c r="B19" s="19" t="s">
        <v>10</v>
      </c>
      <c r="C19" s="19" t="s">
        <v>14</v>
      </c>
      <c r="E19" s="127" t="s">
        <v>28</v>
      </c>
      <c r="F19" s="128"/>
    </row>
    <row r="20" spans="1:10">
      <c r="A20" s="18">
        <v>3116</v>
      </c>
      <c r="B20" s="19" t="s">
        <v>10</v>
      </c>
      <c r="C20" s="19" t="s">
        <v>14</v>
      </c>
      <c r="E20" s="126" t="s">
        <v>60</v>
      </c>
      <c r="F20" s="126"/>
      <c r="G20" s="126"/>
      <c r="H20" s="126"/>
      <c r="I20" s="126"/>
      <c r="J20" s="126"/>
    </row>
    <row r="21" spans="1:10" ht="13.5" customHeight="1">
      <c r="A21" s="18">
        <v>3117</v>
      </c>
      <c r="B21" s="19" t="s">
        <v>10</v>
      </c>
      <c r="C21" s="19" t="s">
        <v>14</v>
      </c>
      <c r="E21" s="126"/>
      <c r="F21" s="126"/>
      <c r="G21" s="126"/>
      <c r="H21" s="126"/>
      <c r="I21" s="126"/>
      <c r="J21" s="126"/>
    </row>
    <row r="22" spans="1:10">
      <c r="A22" s="18">
        <v>3118</v>
      </c>
      <c r="B22" s="19" t="s">
        <v>10</v>
      </c>
      <c r="C22" s="19" t="s">
        <v>14</v>
      </c>
      <c r="E22" s="126"/>
      <c r="F22" s="126"/>
      <c r="G22" s="126"/>
      <c r="H22" s="126"/>
      <c r="I22" s="126"/>
      <c r="J22" s="126"/>
    </row>
    <row r="23" spans="1:10">
      <c r="A23" s="18">
        <v>3119</v>
      </c>
      <c r="B23" s="19" t="s">
        <v>10</v>
      </c>
      <c r="C23" s="19" t="s">
        <v>14</v>
      </c>
      <c r="E23" s="32" t="s">
        <v>34</v>
      </c>
      <c r="F23" s="31"/>
      <c r="G23" s="31"/>
      <c r="H23" s="31"/>
      <c r="I23" s="31"/>
      <c r="J23" s="31"/>
    </row>
    <row r="24" spans="1:10" ht="15.75" customHeight="1">
      <c r="A24" s="18">
        <v>3120</v>
      </c>
      <c r="B24" s="19" t="s">
        <v>93</v>
      </c>
      <c r="C24" s="19" t="s">
        <v>94</v>
      </c>
      <c r="E24" s="126" t="s">
        <v>36</v>
      </c>
      <c r="F24" s="126"/>
      <c r="G24" s="126"/>
      <c r="H24" s="126"/>
      <c r="I24" s="126"/>
      <c r="J24" s="126"/>
    </row>
    <row r="25" spans="1:10">
      <c r="A25" s="18">
        <v>3121</v>
      </c>
      <c r="B25" s="19" t="s">
        <v>10</v>
      </c>
      <c r="C25" s="19" t="s">
        <v>14</v>
      </c>
      <c r="E25" s="126"/>
      <c r="F25" s="126"/>
      <c r="G25" s="126"/>
      <c r="H25" s="126"/>
      <c r="I25" s="126"/>
      <c r="J25" s="126"/>
    </row>
    <row r="26" spans="1:10">
      <c r="A26" s="18">
        <v>3122</v>
      </c>
      <c r="B26" s="19" t="s">
        <v>10</v>
      </c>
      <c r="C26" s="19" t="s">
        <v>14</v>
      </c>
      <c r="E26" s="135" t="s">
        <v>32</v>
      </c>
      <c r="F26" s="135"/>
      <c r="G26" s="135"/>
      <c r="H26" s="135"/>
      <c r="I26" s="135"/>
      <c r="J26" s="135"/>
    </row>
    <row r="27" spans="1:10">
      <c r="A27" s="18">
        <v>3123</v>
      </c>
      <c r="B27" s="19" t="s">
        <v>10</v>
      </c>
      <c r="C27" s="19" t="s">
        <v>14</v>
      </c>
      <c r="E27" s="135" t="s">
        <v>41</v>
      </c>
      <c r="F27" s="135"/>
      <c r="G27" s="135"/>
      <c r="H27" s="135"/>
      <c r="I27" s="135"/>
      <c r="J27" s="135"/>
    </row>
    <row r="28" spans="1:10" ht="15.75" customHeight="1">
      <c r="A28" s="18">
        <v>3124</v>
      </c>
      <c r="B28" s="19" t="s">
        <v>10</v>
      </c>
      <c r="C28" s="19" t="s">
        <v>14</v>
      </c>
      <c r="E28" t="s">
        <v>37</v>
      </c>
    </row>
    <row r="29" spans="1:10">
      <c r="A29" s="18">
        <v>3125</v>
      </c>
      <c r="B29" s="19" t="s">
        <v>123</v>
      </c>
      <c r="C29" s="19" t="s">
        <v>125</v>
      </c>
      <c r="E29" t="s">
        <v>29</v>
      </c>
    </row>
    <row r="30" spans="1:10" ht="18" customHeight="1">
      <c r="A30" s="18">
        <v>3126</v>
      </c>
      <c r="B30" s="19" t="s">
        <v>95</v>
      </c>
      <c r="C30" s="19" t="s">
        <v>96</v>
      </c>
      <c r="E30" s="126" t="s">
        <v>35</v>
      </c>
      <c r="F30" s="126"/>
      <c r="G30" s="126"/>
      <c r="H30" s="126"/>
      <c r="I30" s="126"/>
      <c r="J30" s="126"/>
    </row>
    <row r="31" spans="1:10" ht="15.75" customHeight="1">
      <c r="A31" s="18">
        <v>3127</v>
      </c>
      <c r="B31" s="19" t="s">
        <v>126</v>
      </c>
      <c r="C31" s="19" t="s">
        <v>127</v>
      </c>
      <c r="F31" s="31"/>
      <c r="G31" s="31"/>
      <c r="H31" s="31"/>
      <c r="I31" s="31"/>
      <c r="J31" s="31"/>
    </row>
    <row r="32" spans="1:10" ht="15" customHeight="1">
      <c r="A32" s="18">
        <v>3128</v>
      </c>
      <c r="B32" s="19" t="s">
        <v>10</v>
      </c>
      <c r="C32" s="19" t="s">
        <v>14</v>
      </c>
      <c r="E32" s="27" t="s">
        <v>24</v>
      </c>
    </row>
    <row r="33" spans="1:5">
      <c r="A33" s="18">
        <v>3129</v>
      </c>
      <c r="B33" s="19" t="s">
        <v>10</v>
      </c>
      <c r="C33" s="19" t="s">
        <v>14</v>
      </c>
      <c r="E33" t="s">
        <v>30</v>
      </c>
    </row>
    <row r="34" spans="1:5">
      <c r="A34" s="18">
        <v>3130</v>
      </c>
      <c r="B34" s="19" t="s">
        <v>10</v>
      </c>
      <c r="C34" s="19" t="s">
        <v>14</v>
      </c>
      <c r="E34" t="s">
        <v>90</v>
      </c>
    </row>
    <row r="35" spans="1:5">
      <c r="A35" s="18">
        <v>3131</v>
      </c>
      <c r="B35" s="19" t="s">
        <v>10</v>
      </c>
      <c r="C35" s="19" t="s">
        <v>14</v>
      </c>
      <c r="E35" t="s">
        <v>91</v>
      </c>
    </row>
    <row r="36" spans="1:5">
      <c r="A36" s="18">
        <v>3132</v>
      </c>
      <c r="B36" s="19" t="s">
        <v>10</v>
      </c>
      <c r="C36" s="19" t="s">
        <v>14</v>
      </c>
    </row>
    <row r="37" spans="1:5">
      <c r="A37" s="18">
        <v>3133</v>
      </c>
      <c r="B37" s="19" t="s">
        <v>10</v>
      </c>
      <c r="C37" s="19" t="s">
        <v>14</v>
      </c>
      <c r="E37" t="s">
        <v>44</v>
      </c>
    </row>
    <row r="38" spans="1:5">
      <c r="A38" s="18">
        <v>3134</v>
      </c>
      <c r="B38" s="19" t="s">
        <v>10</v>
      </c>
      <c r="C38" s="19" t="s">
        <v>14</v>
      </c>
      <c r="E38" t="s">
        <v>61</v>
      </c>
    </row>
    <row r="39" spans="1:5">
      <c r="A39" s="18">
        <v>3135</v>
      </c>
      <c r="B39" s="19" t="s">
        <v>10</v>
      </c>
      <c r="C39" s="19" t="s">
        <v>14</v>
      </c>
      <c r="E39" t="s">
        <v>62</v>
      </c>
    </row>
    <row r="40" spans="1:5">
      <c r="A40" s="18">
        <v>3136</v>
      </c>
      <c r="B40" s="19" t="s">
        <v>10</v>
      </c>
      <c r="C40" s="19" t="s">
        <v>14</v>
      </c>
      <c r="E40" t="s">
        <v>63</v>
      </c>
    </row>
    <row r="41" spans="1:5">
      <c r="A41" s="18">
        <v>3137</v>
      </c>
      <c r="B41" s="19" t="s">
        <v>10</v>
      </c>
      <c r="C41" s="19" t="s">
        <v>14</v>
      </c>
      <c r="E41" t="s">
        <v>64</v>
      </c>
    </row>
    <row r="42" spans="1:5">
      <c r="A42" s="18">
        <v>3138</v>
      </c>
      <c r="B42" s="19" t="s">
        <v>10</v>
      </c>
      <c r="C42" s="19" t="s">
        <v>14</v>
      </c>
    </row>
    <row r="43" spans="1:5">
      <c r="A43" s="18">
        <v>3201</v>
      </c>
      <c r="B43" s="19" t="s">
        <v>10</v>
      </c>
      <c r="C43" s="19" t="s">
        <v>14</v>
      </c>
    </row>
    <row r="44" spans="1:5">
      <c r="A44" s="18">
        <v>3202</v>
      </c>
      <c r="B44" s="19" t="s">
        <v>10</v>
      </c>
      <c r="C44" s="19" t="s">
        <v>14</v>
      </c>
    </row>
    <row r="45" spans="1:5">
      <c r="A45" s="18">
        <v>3203</v>
      </c>
      <c r="B45" s="19" t="s">
        <v>10</v>
      </c>
      <c r="C45" s="19" t="s">
        <v>14</v>
      </c>
    </row>
    <row r="46" spans="1:5">
      <c r="A46" s="18">
        <v>3204</v>
      </c>
      <c r="B46" s="19" t="s">
        <v>10</v>
      </c>
      <c r="C46" s="19" t="s">
        <v>14</v>
      </c>
    </row>
    <row r="47" spans="1:5">
      <c r="A47" s="18">
        <v>3205</v>
      </c>
      <c r="B47" s="19" t="s">
        <v>10</v>
      </c>
      <c r="C47" s="19" t="s">
        <v>14</v>
      </c>
    </row>
    <row r="48" spans="1:5">
      <c r="A48" s="18">
        <v>3206</v>
      </c>
      <c r="B48" s="19" t="s">
        <v>10</v>
      </c>
      <c r="C48" s="19" t="s">
        <v>14</v>
      </c>
    </row>
    <row r="49" spans="1:3">
      <c r="A49" s="18">
        <v>3207</v>
      </c>
      <c r="B49" s="19" t="s">
        <v>10</v>
      </c>
      <c r="C49" s="19" t="s">
        <v>14</v>
      </c>
    </row>
    <row r="50" spans="1:3">
      <c r="A50" s="18">
        <v>3208</v>
      </c>
      <c r="B50" s="19" t="s">
        <v>10</v>
      </c>
      <c r="C50" s="19" t="s">
        <v>14</v>
      </c>
    </row>
    <row r="51" spans="1:3">
      <c r="A51" s="18">
        <v>3209</v>
      </c>
      <c r="B51" s="19" t="s">
        <v>10</v>
      </c>
      <c r="C51" s="19" t="s">
        <v>14</v>
      </c>
    </row>
    <row r="52" spans="1:3">
      <c r="A52" s="18">
        <v>3210</v>
      </c>
      <c r="B52" s="19" t="s">
        <v>128</v>
      </c>
      <c r="C52" s="19" t="s">
        <v>129</v>
      </c>
    </row>
    <row r="53" spans="1:3">
      <c r="A53" s="18">
        <v>3211</v>
      </c>
      <c r="B53" s="19" t="s">
        <v>10</v>
      </c>
      <c r="C53" s="19" t="s">
        <v>14</v>
      </c>
    </row>
    <row r="54" spans="1:3">
      <c r="A54" s="18">
        <v>3212</v>
      </c>
      <c r="B54" s="19" t="s">
        <v>10</v>
      </c>
      <c r="C54" s="19" t="s">
        <v>14</v>
      </c>
    </row>
    <row r="55" spans="1:3">
      <c r="A55" s="18">
        <v>3213</v>
      </c>
      <c r="B55" s="19" t="s">
        <v>10</v>
      </c>
      <c r="C55" s="19" t="s">
        <v>14</v>
      </c>
    </row>
    <row r="56" spans="1:3">
      <c r="A56" s="18">
        <v>3214</v>
      </c>
      <c r="B56" s="19" t="s">
        <v>10</v>
      </c>
      <c r="C56" s="19" t="s">
        <v>14</v>
      </c>
    </row>
    <row r="57" spans="1:3">
      <c r="A57" s="18">
        <v>3215</v>
      </c>
      <c r="B57" s="19" t="s">
        <v>10</v>
      </c>
      <c r="C57" s="19" t="s">
        <v>14</v>
      </c>
    </row>
    <row r="58" spans="1:3">
      <c r="A58" s="18">
        <v>3216</v>
      </c>
      <c r="B58" s="19" t="s">
        <v>10</v>
      </c>
      <c r="C58" s="19" t="s">
        <v>14</v>
      </c>
    </row>
    <row r="59" spans="1:3">
      <c r="A59" s="18">
        <v>3217</v>
      </c>
      <c r="B59" s="19" t="s">
        <v>10</v>
      </c>
      <c r="C59" s="19" t="s">
        <v>14</v>
      </c>
    </row>
    <row r="60" spans="1:3">
      <c r="A60" s="18">
        <v>3218</v>
      </c>
      <c r="B60" s="19" t="s">
        <v>10</v>
      </c>
      <c r="C60" s="19" t="s">
        <v>14</v>
      </c>
    </row>
    <row r="61" spans="1:3">
      <c r="A61" s="18">
        <v>3219</v>
      </c>
      <c r="B61" s="19" t="s">
        <v>10</v>
      </c>
      <c r="C61" s="19" t="s">
        <v>14</v>
      </c>
    </row>
    <row r="62" spans="1:3">
      <c r="A62" s="18">
        <v>3220</v>
      </c>
      <c r="B62" s="19" t="s">
        <v>10</v>
      </c>
      <c r="C62" s="19" t="s">
        <v>14</v>
      </c>
    </row>
    <row r="63" spans="1:3">
      <c r="A63" s="18">
        <v>3221</v>
      </c>
      <c r="B63" s="19" t="s">
        <v>10</v>
      </c>
      <c r="C63" s="19" t="s">
        <v>14</v>
      </c>
    </row>
    <row r="64" spans="1:3">
      <c r="A64" s="18">
        <v>3222</v>
      </c>
      <c r="B64" s="19" t="s">
        <v>10</v>
      </c>
      <c r="C64" s="19" t="s">
        <v>14</v>
      </c>
    </row>
    <row r="65" spans="1:3">
      <c r="A65" s="18">
        <v>3223</v>
      </c>
      <c r="B65" s="19" t="s">
        <v>10</v>
      </c>
      <c r="C65" s="19" t="s">
        <v>14</v>
      </c>
    </row>
    <row r="66" spans="1:3">
      <c r="A66" s="18">
        <v>3224</v>
      </c>
      <c r="B66" s="19" t="s">
        <v>10</v>
      </c>
      <c r="C66" s="19" t="s">
        <v>14</v>
      </c>
    </row>
    <row r="67" spans="1:3">
      <c r="A67" s="18">
        <v>3225</v>
      </c>
      <c r="B67" s="19" t="s">
        <v>10</v>
      </c>
      <c r="C67" s="19" t="s">
        <v>14</v>
      </c>
    </row>
    <row r="68" spans="1:3">
      <c r="A68" s="18">
        <v>3226</v>
      </c>
      <c r="B68" s="19" t="s">
        <v>10</v>
      </c>
      <c r="C68" s="19" t="s">
        <v>14</v>
      </c>
    </row>
    <row r="69" spans="1:3">
      <c r="A69" s="18">
        <v>3227</v>
      </c>
      <c r="B69" s="19" t="s">
        <v>10</v>
      </c>
      <c r="C69" s="19" t="s">
        <v>14</v>
      </c>
    </row>
    <row r="70" spans="1:3">
      <c r="A70" s="18">
        <v>3228</v>
      </c>
      <c r="B70" s="19" t="s">
        <v>10</v>
      </c>
      <c r="C70" s="19" t="s">
        <v>14</v>
      </c>
    </row>
    <row r="71" spans="1:3">
      <c r="A71" s="18">
        <v>3229</v>
      </c>
      <c r="B71" s="19" t="s">
        <v>10</v>
      </c>
      <c r="C71" s="19" t="s">
        <v>14</v>
      </c>
    </row>
    <row r="72" spans="1:3">
      <c r="A72" s="18">
        <v>3230</v>
      </c>
      <c r="B72" s="19" t="s">
        <v>10</v>
      </c>
      <c r="C72" s="19" t="s">
        <v>14</v>
      </c>
    </row>
    <row r="73" spans="1:3">
      <c r="A73" s="18">
        <v>3231</v>
      </c>
      <c r="B73" s="19" t="s">
        <v>10</v>
      </c>
      <c r="C73" s="19" t="s">
        <v>14</v>
      </c>
    </row>
    <row r="74" spans="1:3">
      <c r="A74" s="18">
        <v>3232</v>
      </c>
      <c r="B74" s="19" t="s">
        <v>10</v>
      </c>
      <c r="C74" s="19" t="s">
        <v>14</v>
      </c>
    </row>
    <row r="75" spans="1:3">
      <c r="A75" s="18">
        <v>3233</v>
      </c>
      <c r="B75" s="19" t="s">
        <v>10</v>
      </c>
      <c r="C75" s="19" t="s">
        <v>14</v>
      </c>
    </row>
    <row r="76" spans="1:3">
      <c r="A76" s="18">
        <v>3234</v>
      </c>
      <c r="B76" s="19" t="s">
        <v>10</v>
      </c>
      <c r="C76" s="19" t="s">
        <v>14</v>
      </c>
    </row>
    <row r="77" spans="1:3">
      <c r="A77" s="18">
        <v>3235</v>
      </c>
      <c r="B77" s="19" t="s">
        <v>10</v>
      </c>
      <c r="C77" s="19" t="s">
        <v>14</v>
      </c>
    </row>
    <row r="78" spans="1:3">
      <c r="A78" s="18">
        <v>3236</v>
      </c>
      <c r="B78" s="19" t="s">
        <v>10</v>
      </c>
      <c r="C78" s="19" t="s">
        <v>14</v>
      </c>
    </row>
    <row r="79" spans="1:3">
      <c r="A79" s="18">
        <v>3237</v>
      </c>
      <c r="B79" s="19" t="s">
        <v>10</v>
      </c>
      <c r="C79" s="19" t="s">
        <v>14</v>
      </c>
    </row>
    <row r="80" spans="1:3">
      <c r="A80" s="18">
        <v>3238</v>
      </c>
      <c r="B80" s="19" t="s">
        <v>10</v>
      </c>
      <c r="C80" s="19" t="s">
        <v>14</v>
      </c>
    </row>
    <row r="81" spans="1:3">
      <c r="A81" s="18">
        <v>3301</v>
      </c>
      <c r="B81" s="19" t="s">
        <v>10</v>
      </c>
      <c r="C81" s="19" t="s">
        <v>14</v>
      </c>
    </row>
    <row r="82" spans="1:3">
      <c r="A82" s="18">
        <v>3302</v>
      </c>
      <c r="B82" s="19" t="s">
        <v>10</v>
      </c>
      <c r="C82" s="19" t="s">
        <v>14</v>
      </c>
    </row>
    <row r="83" spans="1:3">
      <c r="A83" s="18">
        <v>3303</v>
      </c>
      <c r="B83" s="19" t="s">
        <v>10</v>
      </c>
      <c r="C83" s="19" t="s">
        <v>14</v>
      </c>
    </row>
    <row r="84" spans="1:3">
      <c r="A84" s="18">
        <v>3304</v>
      </c>
      <c r="B84" s="19" t="s">
        <v>10</v>
      </c>
      <c r="C84" s="19" t="s">
        <v>14</v>
      </c>
    </row>
    <row r="85" spans="1:3">
      <c r="A85" s="18">
        <v>3305</v>
      </c>
      <c r="B85" s="19" t="s">
        <v>10</v>
      </c>
      <c r="C85" s="19" t="s">
        <v>14</v>
      </c>
    </row>
    <row r="86" spans="1:3">
      <c r="A86" s="18">
        <v>3306</v>
      </c>
      <c r="B86" s="19" t="s">
        <v>10</v>
      </c>
      <c r="C86" s="19" t="s">
        <v>14</v>
      </c>
    </row>
    <row r="87" spans="1:3">
      <c r="A87" s="18">
        <v>3307</v>
      </c>
      <c r="B87" s="19" t="s">
        <v>10</v>
      </c>
      <c r="C87" s="19" t="s">
        <v>14</v>
      </c>
    </row>
    <row r="88" spans="1:3">
      <c r="A88" s="18">
        <v>3308</v>
      </c>
      <c r="B88" s="19" t="s">
        <v>10</v>
      </c>
      <c r="C88" s="19" t="s">
        <v>14</v>
      </c>
    </row>
    <row r="89" spans="1:3">
      <c r="A89" s="18">
        <v>3309</v>
      </c>
      <c r="B89" s="19" t="s">
        <v>10</v>
      </c>
      <c r="C89" s="19" t="s">
        <v>14</v>
      </c>
    </row>
    <row r="90" spans="1:3">
      <c r="A90" s="18">
        <v>3310</v>
      </c>
      <c r="B90" s="19" t="s">
        <v>10</v>
      </c>
      <c r="C90" s="19" t="s">
        <v>14</v>
      </c>
    </row>
    <row r="91" spans="1:3">
      <c r="A91" s="18">
        <v>3311</v>
      </c>
      <c r="B91" s="19" t="s">
        <v>10</v>
      </c>
      <c r="C91" s="19" t="s">
        <v>14</v>
      </c>
    </row>
    <row r="92" spans="1:3">
      <c r="A92" s="18">
        <v>3312</v>
      </c>
      <c r="B92" s="19" t="s">
        <v>10</v>
      </c>
      <c r="C92" s="19" t="s">
        <v>14</v>
      </c>
    </row>
    <row r="93" spans="1:3">
      <c r="A93" s="18">
        <v>3313</v>
      </c>
      <c r="B93" s="19" t="s">
        <v>10</v>
      </c>
      <c r="C93" s="19" t="s">
        <v>14</v>
      </c>
    </row>
    <row r="94" spans="1:3">
      <c r="A94" s="18">
        <v>3314</v>
      </c>
      <c r="B94" s="19" t="s">
        <v>10</v>
      </c>
      <c r="C94" s="19" t="s">
        <v>14</v>
      </c>
    </row>
    <row r="95" spans="1:3">
      <c r="A95" s="18">
        <v>3315</v>
      </c>
      <c r="B95" s="19" t="s">
        <v>10</v>
      </c>
      <c r="C95" s="19" t="s">
        <v>14</v>
      </c>
    </row>
    <row r="96" spans="1:3">
      <c r="A96" s="18">
        <v>3316</v>
      </c>
      <c r="B96" s="19" t="s">
        <v>10</v>
      </c>
      <c r="C96" s="19" t="s">
        <v>14</v>
      </c>
    </row>
    <row r="97" spans="1:3">
      <c r="A97" s="18">
        <v>3317</v>
      </c>
      <c r="B97" s="19" t="s">
        <v>10</v>
      </c>
      <c r="C97" s="19" t="s">
        <v>14</v>
      </c>
    </row>
    <row r="98" spans="1:3">
      <c r="A98" s="18">
        <v>3318</v>
      </c>
      <c r="B98" s="19" t="s">
        <v>10</v>
      </c>
      <c r="C98" s="19" t="s">
        <v>14</v>
      </c>
    </row>
    <row r="99" spans="1:3">
      <c r="A99" s="18">
        <v>3319</v>
      </c>
      <c r="B99" s="19" t="s">
        <v>10</v>
      </c>
      <c r="C99" s="19" t="s">
        <v>14</v>
      </c>
    </row>
    <row r="100" spans="1:3">
      <c r="A100" s="18">
        <v>3320</v>
      </c>
      <c r="B100" s="19" t="s">
        <v>10</v>
      </c>
      <c r="C100" s="19" t="s">
        <v>14</v>
      </c>
    </row>
    <row r="101" spans="1:3">
      <c r="A101" s="18">
        <v>3321</v>
      </c>
      <c r="B101" s="19" t="s">
        <v>10</v>
      </c>
      <c r="C101" s="19" t="s">
        <v>14</v>
      </c>
    </row>
    <row r="102" spans="1:3">
      <c r="A102" s="18">
        <v>3322</v>
      </c>
      <c r="B102" s="19" t="s">
        <v>10</v>
      </c>
      <c r="C102" s="19" t="s">
        <v>14</v>
      </c>
    </row>
    <row r="103" spans="1:3">
      <c r="A103" s="18">
        <v>3323</v>
      </c>
      <c r="B103" s="19" t="s">
        <v>10</v>
      </c>
      <c r="C103" s="19" t="s">
        <v>14</v>
      </c>
    </row>
    <row r="104" spans="1:3">
      <c r="A104" s="18">
        <v>3324</v>
      </c>
      <c r="B104" s="19" t="s">
        <v>10</v>
      </c>
      <c r="C104" s="19" t="s">
        <v>14</v>
      </c>
    </row>
    <row r="105" spans="1:3">
      <c r="A105" s="18">
        <v>3325</v>
      </c>
      <c r="B105" s="19" t="s">
        <v>10</v>
      </c>
      <c r="C105" s="19" t="s">
        <v>14</v>
      </c>
    </row>
    <row r="106" spans="1:3">
      <c r="A106" s="18">
        <v>3326</v>
      </c>
      <c r="B106" s="19" t="s">
        <v>10</v>
      </c>
      <c r="C106" s="19" t="s">
        <v>14</v>
      </c>
    </row>
    <row r="107" spans="1:3">
      <c r="A107" s="18">
        <v>3327</v>
      </c>
      <c r="B107" s="19" t="s">
        <v>10</v>
      </c>
      <c r="C107" s="19" t="s">
        <v>14</v>
      </c>
    </row>
    <row r="108" spans="1:3">
      <c r="A108" s="18">
        <v>3328</v>
      </c>
      <c r="B108" s="19" t="s">
        <v>10</v>
      </c>
      <c r="C108" s="19" t="s">
        <v>14</v>
      </c>
    </row>
    <row r="109" spans="1:3">
      <c r="A109" s="18">
        <v>3329</v>
      </c>
      <c r="B109" s="19" t="s">
        <v>10</v>
      </c>
      <c r="C109" s="19" t="s">
        <v>14</v>
      </c>
    </row>
    <row r="110" spans="1:3">
      <c r="A110" s="18">
        <v>3330</v>
      </c>
      <c r="B110" s="19" t="s">
        <v>10</v>
      </c>
      <c r="C110" s="19" t="s">
        <v>14</v>
      </c>
    </row>
    <row r="111" spans="1:3">
      <c r="A111" s="18">
        <v>3331</v>
      </c>
      <c r="B111" s="19" t="s">
        <v>10</v>
      </c>
      <c r="C111" s="19" t="s">
        <v>14</v>
      </c>
    </row>
    <row r="112" spans="1:3">
      <c r="A112" s="18">
        <v>3332</v>
      </c>
      <c r="B112" s="19" t="s">
        <v>10</v>
      </c>
      <c r="C112" s="19" t="s">
        <v>14</v>
      </c>
    </row>
    <row r="113" spans="1:3">
      <c r="A113" s="18">
        <v>3333</v>
      </c>
      <c r="B113" s="19" t="s">
        <v>10</v>
      </c>
      <c r="C113" s="19" t="s">
        <v>14</v>
      </c>
    </row>
    <row r="114" spans="1:3">
      <c r="A114" s="18">
        <v>3334</v>
      </c>
      <c r="B114" s="19" t="s">
        <v>10</v>
      </c>
      <c r="C114" s="19" t="s">
        <v>14</v>
      </c>
    </row>
    <row r="115" spans="1:3">
      <c r="A115" s="18">
        <v>3335</v>
      </c>
      <c r="B115" s="19" t="s">
        <v>10</v>
      </c>
      <c r="C115" s="19" t="s">
        <v>14</v>
      </c>
    </row>
    <row r="116" spans="1:3">
      <c r="A116" s="18">
        <v>3336</v>
      </c>
      <c r="B116" s="19" t="s">
        <v>10</v>
      </c>
      <c r="C116" s="19" t="s">
        <v>14</v>
      </c>
    </row>
    <row r="117" spans="1:3">
      <c r="A117" s="18">
        <v>3337</v>
      </c>
      <c r="B117" s="19" t="s">
        <v>10</v>
      </c>
      <c r="C117" s="19" t="s">
        <v>14</v>
      </c>
    </row>
    <row r="118" spans="1:3">
      <c r="A118" s="18">
        <v>3338</v>
      </c>
      <c r="B118" s="19" t="s">
        <v>10</v>
      </c>
      <c r="C118" s="19" t="s">
        <v>14</v>
      </c>
    </row>
    <row r="119" spans="1:3">
      <c r="A119" s="18">
        <v>3401</v>
      </c>
      <c r="B119" s="19" t="s">
        <v>10</v>
      </c>
      <c r="C119" s="19" t="s">
        <v>14</v>
      </c>
    </row>
    <row r="120" spans="1:3">
      <c r="A120" s="18">
        <v>3402</v>
      </c>
      <c r="B120" s="19" t="s">
        <v>10</v>
      </c>
      <c r="C120" s="19" t="s">
        <v>14</v>
      </c>
    </row>
    <row r="121" spans="1:3">
      <c r="A121" s="18">
        <v>3403</v>
      </c>
      <c r="B121" s="19" t="s">
        <v>10</v>
      </c>
      <c r="C121" s="19" t="s">
        <v>14</v>
      </c>
    </row>
    <row r="122" spans="1:3">
      <c r="A122" s="18">
        <v>3404</v>
      </c>
      <c r="B122" s="19" t="s">
        <v>10</v>
      </c>
      <c r="C122" s="19" t="s">
        <v>14</v>
      </c>
    </row>
    <row r="123" spans="1:3">
      <c r="A123" s="18">
        <v>3405</v>
      </c>
      <c r="B123" s="19" t="s">
        <v>10</v>
      </c>
      <c r="C123" s="19" t="s">
        <v>14</v>
      </c>
    </row>
    <row r="124" spans="1:3">
      <c r="A124" s="18">
        <v>3406</v>
      </c>
      <c r="B124" s="19" t="s">
        <v>10</v>
      </c>
      <c r="C124" s="19" t="s">
        <v>14</v>
      </c>
    </row>
    <row r="125" spans="1:3">
      <c r="A125" s="18">
        <v>3407</v>
      </c>
      <c r="B125" s="19" t="s">
        <v>10</v>
      </c>
      <c r="C125" s="19" t="s">
        <v>14</v>
      </c>
    </row>
    <row r="126" spans="1:3">
      <c r="A126" s="18">
        <v>3408</v>
      </c>
      <c r="B126" s="19" t="s">
        <v>10</v>
      </c>
      <c r="C126" s="19" t="s">
        <v>14</v>
      </c>
    </row>
    <row r="127" spans="1:3">
      <c r="A127" s="18">
        <v>3409</v>
      </c>
      <c r="B127" s="19" t="s">
        <v>10</v>
      </c>
      <c r="C127" s="19" t="s">
        <v>14</v>
      </c>
    </row>
    <row r="128" spans="1:3">
      <c r="A128" s="18">
        <v>3410</v>
      </c>
      <c r="B128" s="19" t="s">
        <v>10</v>
      </c>
      <c r="C128" s="19" t="s">
        <v>14</v>
      </c>
    </row>
    <row r="129" spans="1:3">
      <c r="A129" s="18">
        <v>3411</v>
      </c>
      <c r="B129" s="19" t="s">
        <v>10</v>
      </c>
      <c r="C129" s="19" t="s">
        <v>14</v>
      </c>
    </row>
    <row r="130" spans="1:3">
      <c r="A130" s="18">
        <v>3412</v>
      </c>
      <c r="B130" s="19" t="s">
        <v>10</v>
      </c>
      <c r="C130" s="19" t="s">
        <v>14</v>
      </c>
    </row>
    <row r="131" spans="1:3">
      <c r="A131" s="18">
        <v>3413</v>
      </c>
      <c r="B131" s="19" t="s">
        <v>10</v>
      </c>
      <c r="C131" s="19" t="s">
        <v>14</v>
      </c>
    </row>
    <row r="132" spans="1:3">
      <c r="A132" s="18">
        <v>3414</v>
      </c>
      <c r="B132" s="19" t="s">
        <v>10</v>
      </c>
      <c r="C132" s="19" t="s">
        <v>14</v>
      </c>
    </row>
    <row r="133" spans="1:3">
      <c r="A133" s="18">
        <v>3415</v>
      </c>
      <c r="B133" s="19" t="s">
        <v>10</v>
      </c>
      <c r="C133" s="19" t="s">
        <v>14</v>
      </c>
    </row>
    <row r="134" spans="1:3">
      <c r="A134" s="18">
        <v>3416</v>
      </c>
      <c r="B134" s="19" t="s">
        <v>10</v>
      </c>
      <c r="C134" s="19" t="s">
        <v>14</v>
      </c>
    </row>
    <row r="135" spans="1:3">
      <c r="A135" s="18">
        <v>3417</v>
      </c>
      <c r="B135" s="19" t="s">
        <v>10</v>
      </c>
      <c r="C135" s="19" t="s">
        <v>14</v>
      </c>
    </row>
    <row r="136" spans="1:3">
      <c r="A136" s="18">
        <v>3418</v>
      </c>
      <c r="B136" s="19" t="s">
        <v>10</v>
      </c>
      <c r="C136" s="19" t="s">
        <v>14</v>
      </c>
    </row>
    <row r="137" spans="1:3">
      <c r="A137" s="18">
        <v>3419</v>
      </c>
      <c r="B137" s="19" t="s">
        <v>10</v>
      </c>
      <c r="C137" s="19" t="s">
        <v>14</v>
      </c>
    </row>
    <row r="138" spans="1:3">
      <c r="A138" s="18">
        <v>3420</v>
      </c>
      <c r="B138" s="19" t="s">
        <v>10</v>
      </c>
      <c r="C138" s="19" t="s">
        <v>14</v>
      </c>
    </row>
    <row r="139" spans="1:3">
      <c r="A139" s="18">
        <v>3421</v>
      </c>
      <c r="B139" s="19" t="s">
        <v>10</v>
      </c>
      <c r="C139" s="19" t="s">
        <v>14</v>
      </c>
    </row>
    <row r="140" spans="1:3">
      <c r="A140" s="18">
        <v>3422</v>
      </c>
      <c r="B140" s="19" t="s">
        <v>10</v>
      </c>
      <c r="C140" s="19" t="s">
        <v>14</v>
      </c>
    </row>
    <row r="141" spans="1:3">
      <c r="A141" s="18">
        <v>3423</v>
      </c>
      <c r="B141" s="19" t="s">
        <v>10</v>
      </c>
      <c r="C141" s="19" t="s">
        <v>14</v>
      </c>
    </row>
    <row r="142" spans="1:3">
      <c r="A142" s="18">
        <v>3424</v>
      </c>
      <c r="B142" s="19" t="s">
        <v>10</v>
      </c>
      <c r="C142" s="19" t="s">
        <v>14</v>
      </c>
    </row>
    <row r="143" spans="1:3">
      <c r="A143" s="18">
        <v>3425</v>
      </c>
      <c r="B143" s="19" t="s">
        <v>10</v>
      </c>
      <c r="C143" s="19" t="s">
        <v>14</v>
      </c>
    </row>
    <row r="144" spans="1:3">
      <c r="A144" s="18">
        <v>3426</v>
      </c>
      <c r="B144" s="19" t="s">
        <v>10</v>
      </c>
      <c r="C144" s="19" t="s">
        <v>14</v>
      </c>
    </row>
    <row r="145" spans="1:3">
      <c r="A145" s="18">
        <v>3427</v>
      </c>
      <c r="B145" s="19" t="s">
        <v>10</v>
      </c>
      <c r="C145" s="19" t="s">
        <v>14</v>
      </c>
    </row>
    <row r="146" spans="1:3">
      <c r="A146" s="18">
        <v>3428</v>
      </c>
      <c r="B146" s="19" t="s">
        <v>10</v>
      </c>
      <c r="C146" s="19" t="s">
        <v>14</v>
      </c>
    </row>
    <row r="147" spans="1:3">
      <c r="A147" s="18">
        <v>3429</v>
      </c>
      <c r="B147" s="19" t="s">
        <v>10</v>
      </c>
      <c r="C147" s="19" t="s">
        <v>14</v>
      </c>
    </row>
    <row r="148" spans="1:3">
      <c r="A148" s="18">
        <v>3430</v>
      </c>
      <c r="B148" s="19" t="s">
        <v>10</v>
      </c>
      <c r="C148" s="19" t="s">
        <v>14</v>
      </c>
    </row>
    <row r="149" spans="1:3">
      <c r="A149" s="18">
        <v>3431</v>
      </c>
      <c r="B149" s="19" t="s">
        <v>10</v>
      </c>
      <c r="C149" s="19" t="s">
        <v>14</v>
      </c>
    </row>
    <row r="150" spans="1:3">
      <c r="A150" s="18">
        <v>3432</v>
      </c>
      <c r="B150" s="19" t="s">
        <v>10</v>
      </c>
      <c r="C150" s="19" t="s">
        <v>14</v>
      </c>
    </row>
    <row r="151" spans="1:3">
      <c r="A151" s="18">
        <v>3433</v>
      </c>
      <c r="B151" s="19" t="s">
        <v>10</v>
      </c>
      <c r="C151" s="19" t="s">
        <v>14</v>
      </c>
    </row>
    <row r="152" spans="1:3">
      <c r="A152" s="18">
        <v>3434</v>
      </c>
      <c r="B152" s="19" t="s">
        <v>10</v>
      </c>
      <c r="C152" s="19" t="s">
        <v>14</v>
      </c>
    </row>
    <row r="153" spans="1:3">
      <c r="A153" s="18">
        <v>3435</v>
      </c>
      <c r="B153" s="19" t="s">
        <v>10</v>
      </c>
      <c r="C153" s="19" t="s">
        <v>14</v>
      </c>
    </row>
    <row r="154" spans="1:3">
      <c r="A154" s="18">
        <v>3436</v>
      </c>
      <c r="B154" s="19" t="s">
        <v>10</v>
      </c>
      <c r="C154" s="19" t="s">
        <v>14</v>
      </c>
    </row>
    <row r="155" spans="1:3">
      <c r="A155" s="18">
        <v>3437</v>
      </c>
      <c r="B155" s="19" t="s">
        <v>10</v>
      </c>
      <c r="C155" s="19" t="s">
        <v>14</v>
      </c>
    </row>
    <row r="156" spans="1:3">
      <c r="A156" s="18">
        <v>3438</v>
      </c>
      <c r="B156" s="19" t="s">
        <v>10</v>
      </c>
      <c r="C156" s="19" t="s">
        <v>14</v>
      </c>
    </row>
    <row r="157" spans="1:3">
      <c r="A157" s="18">
        <v>3501</v>
      </c>
      <c r="B157" s="19" t="s">
        <v>10</v>
      </c>
      <c r="C157" s="19" t="s">
        <v>14</v>
      </c>
    </row>
    <row r="158" spans="1:3">
      <c r="A158" s="18">
        <v>3502</v>
      </c>
      <c r="B158" s="19" t="s">
        <v>10</v>
      </c>
      <c r="C158" s="19" t="s">
        <v>14</v>
      </c>
    </row>
    <row r="159" spans="1:3">
      <c r="A159" s="18">
        <v>3503</v>
      </c>
      <c r="B159" s="19" t="s">
        <v>10</v>
      </c>
      <c r="C159" s="19" t="s">
        <v>14</v>
      </c>
    </row>
    <row r="160" spans="1:3">
      <c r="A160" s="18">
        <v>3504</v>
      </c>
      <c r="B160" s="19" t="s">
        <v>10</v>
      </c>
      <c r="C160" s="19" t="s">
        <v>14</v>
      </c>
    </row>
    <row r="161" spans="1:3">
      <c r="A161" s="18">
        <v>3505</v>
      </c>
      <c r="B161" s="19" t="s">
        <v>10</v>
      </c>
      <c r="C161" s="19" t="s">
        <v>14</v>
      </c>
    </row>
    <row r="162" spans="1:3">
      <c r="A162" s="18">
        <v>3506</v>
      </c>
      <c r="B162" s="19" t="s">
        <v>10</v>
      </c>
      <c r="C162" s="19" t="s">
        <v>14</v>
      </c>
    </row>
    <row r="163" spans="1:3">
      <c r="A163" s="18">
        <v>3507</v>
      </c>
      <c r="B163" s="19" t="s">
        <v>10</v>
      </c>
      <c r="C163" s="19" t="s">
        <v>14</v>
      </c>
    </row>
    <row r="164" spans="1:3">
      <c r="A164" s="18">
        <v>3508</v>
      </c>
      <c r="B164" s="19" t="s">
        <v>10</v>
      </c>
      <c r="C164" s="19" t="s">
        <v>14</v>
      </c>
    </row>
    <row r="165" spans="1:3">
      <c r="A165" s="18">
        <v>3509</v>
      </c>
      <c r="B165" s="19" t="s">
        <v>10</v>
      </c>
      <c r="C165" s="19" t="s">
        <v>14</v>
      </c>
    </row>
    <row r="166" spans="1:3">
      <c r="A166" s="18">
        <v>3510</v>
      </c>
      <c r="B166" s="19" t="s">
        <v>10</v>
      </c>
      <c r="C166" s="19" t="s">
        <v>14</v>
      </c>
    </row>
    <row r="167" spans="1:3">
      <c r="A167" s="18">
        <v>3511</v>
      </c>
      <c r="B167" s="19" t="s">
        <v>10</v>
      </c>
      <c r="C167" s="19" t="s">
        <v>14</v>
      </c>
    </row>
    <row r="168" spans="1:3">
      <c r="A168" s="18">
        <v>3512</v>
      </c>
      <c r="B168" s="19" t="s">
        <v>10</v>
      </c>
      <c r="C168" s="19" t="s">
        <v>14</v>
      </c>
    </row>
    <row r="169" spans="1:3">
      <c r="A169" s="18">
        <v>3513</v>
      </c>
      <c r="B169" s="19" t="s">
        <v>10</v>
      </c>
      <c r="C169" s="19" t="s">
        <v>14</v>
      </c>
    </row>
    <row r="170" spans="1:3">
      <c r="A170" s="18">
        <v>3514</v>
      </c>
      <c r="B170" s="19" t="s">
        <v>10</v>
      </c>
      <c r="C170" s="19" t="s">
        <v>14</v>
      </c>
    </row>
    <row r="171" spans="1:3">
      <c r="A171" s="18">
        <v>3515</v>
      </c>
      <c r="B171" s="19" t="s">
        <v>10</v>
      </c>
      <c r="C171" s="19" t="s">
        <v>14</v>
      </c>
    </row>
    <row r="172" spans="1:3">
      <c r="A172" s="18">
        <v>3516</v>
      </c>
      <c r="B172" s="19" t="s">
        <v>10</v>
      </c>
      <c r="C172" s="19" t="s">
        <v>14</v>
      </c>
    </row>
    <row r="173" spans="1:3">
      <c r="A173" s="18">
        <v>3517</v>
      </c>
      <c r="B173" s="19" t="s">
        <v>10</v>
      </c>
      <c r="C173" s="19" t="s">
        <v>14</v>
      </c>
    </row>
    <row r="174" spans="1:3">
      <c r="A174" s="18">
        <v>3518</v>
      </c>
      <c r="B174" s="19" t="s">
        <v>10</v>
      </c>
      <c r="C174" s="19" t="s">
        <v>14</v>
      </c>
    </row>
    <row r="175" spans="1:3">
      <c r="A175" s="18">
        <v>3519</v>
      </c>
      <c r="B175" s="19" t="s">
        <v>10</v>
      </c>
      <c r="C175" s="19" t="s">
        <v>14</v>
      </c>
    </row>
    <row r="176" spans="1:3">
      <c r="A176" s="18">
        <v>3520</v>
      </c>
      <c r="B176" s="19" t="s">
        <v>10</v>
      </c>
      <c r="C176" s="19" t="s">
        <v>14</v>
      </c>
    </row>
    <row r="177" spans="1:3">
      <c r="A177" s="18">
        <v>3521</v>
      </c>
      <c r="B177" s="19" t="s">
        <v>10</v>
      </c>
      <c r="C177" s="19" t="s">
        <v>14</v>
      </c>
    </row>
    <row r="178" spans="1:3">
      <c r="A178" s="18">
        <v>3522</v>
      </c>
      <c r="B178" s="19" t="s">
        <v>10</v>
      </c>
      <c r="C178" s="19" t="s">
        <v>14</v>
      </c>
    </row>
    <row r="179" spans="1:3">
      <c r="A179" s="18">
        <v>3523</v>
      </c>
      <c r="B179" s="19" t="s">
        <v>10</v>
      </c>
      <c r="C179" s="19" t="s">
        <v>14</v>
      </c>
    </row>
    <row r="180" spans="1:3">
      <c r="A180" s="18">
        <v>3524</v>
      </c>
      <c r="B180" s="19" t="s">
        <v>10</v>
      </c>
      <c r="C180" s="19" t="s">
        <v>14</v>
      </c>
    </row>
    <row r="181" spans="1:3">
      <c r="A181" s="18">
        <v>3525</v>
      </c>
      <c r="B181" s="19" t="s">
        <v>10</v>
      </c>
      <c r="C181" s="19" t="s">
        <v>14</v>
      </c>
    </row>
    <row r="182" spans="1:3">
      <c r="A182" s="18">
        <v>3526</v>
      </c>
      <c r="B182" s="19" t="s">
        <v>10</v>
      </c>
      <c r="C182" s="19" t="s">
        <v>14</v>
      </c>
    </row>
    <row r="183" spans="1:3">
      <c r="A183" s="18">
        <v>3527</v>
      </c>
      <c r="B183" s="19" t="s">
        <v>10</v>
      </c>
      <c r="C183" s="19" t="s">
        <v>14</v>
      </c>
    </row>
    <row r="184" spans="1:3">
      <c r="A184" s="18">
        <v>3528</v>
      </c>
      <c r="B184" s="19" t="s">
        <v>10</v>
      </c>
      <c r="C184" s="19" t="s">
        <v>14</v>
      </c>
    </row>
    <row r="185" spans="1:3">
      <c r="A185" s="18">
        <v>3529</v>
      </c>
      <c r="B185" s="19" t="s">
        <v>10</v>
      </c>
      <c r="C185" s="19" t="s">
        <v>14</v>
      </c>
    </row>
    <row r="186" spans="1:3">
      <c r="A186" s="18">
        <v>3530</v>
      </c>
      <c r="B186" s="19" t="s">
        <v>10</v>
      </c>
      <c r="C186" s="19" t="s">
        <v>14</v>
      </c>
    </row>
    <row r="187" spans="1:3">
      <c r="A187" s="18">
        <v>3531</v>
      </c>
      <c r="B187" s="19" t="s">
        <v>10</v>
      </c>
      <c r="C187" s="19" t="s">
        <v>14</v>
      </c>
    </row>
    <row r="188" spans="1:3">
      <c r="A188" s="18">
        <v>3532</v>
      </c>
      <c r="B188" s="19" t="s">
        <v>10</v>
      </c>
      <c r="C188" s="19" t="s">
        <v>14</v>
      </c>
    </row>
    <row r="189" spans="1:3">
      <c r="A189" s="18">
        <v>3533</v>
      </c>
      <c r="B189" s="19" t="s">
        <v>10</v>
      </c>
      <c r="C189" s="19" t="s">
        <v>14</v>
      </c>
    </row>
    <row r="190" spans="1:3">
      <c r="A190" s="18">
        <v>3534</v>
      </c>
      <c r="B190" s="19" t="s">
        <v>10</v>
      </c>
      <c r="C190" s="19" t="s">
        <v>14</v>
      </c>
    </row>
    <row r="191" spans="1:3">
      <c r="A191" s="18">
        <v>3535</v>
      </c>
      <c r="B191" s="19" t="s">
        <v>10</v>
      </c>
      <c r="C191" s="19" t="s">
        <v>14</v>
      </c>
    </row>
    <row r="192" spans="1:3">
      <c r="A192" s="18">
        <v>3536</v>
      </c>
      <c r="B192" s="19" t="s">
        <v>10</v>
      </c>
      <c r="C192" s="19" t="s">
        <v>14</v>
      </c>
    </row>
    <row r="193" spans="1:3">
      <c r="A193" s="18">
        <v>3537</v>
      </c>
      <c r="B193" s="19" t="s">
        <v>10</v>
      </c>
      <c r="C193" s="19" t="s">
        <v>14</v>
      </c>
    </row>
    <row r="194" spans="1:3">
      <c r="A194" s="18">
        <v>3538</v>
      </c>
      <c r="B194" s="19" t="s">
        <v>10</v>
      </c>
      <c r="C194" s="19" t="s">
        <v>14</v>
      </c>
    </row>
    <row r="195" spans="1:3">
      <c r="A195" s="18">
        <v>3539</v>
      </c>
      <c r="B195" s="19"/>
      <c r="C195" s="19"/>
    </row>
    <row r="196" spans="1:3">
      <c r="A196" s="18"/>
      <c r="B196" s="19"/>
      <c r="C196" s="19"/>
    </row>
    <row r="197" spans="1:3">
      <c r="A197" s="18"/>
      <c r="B197" s="19"/>
      <c r="C197" s="19"/>
    </row>
    <row r="198" spans="1:3">
      <c r="A198" s="18"/>
      <c r="B198" s="19"/>
      <c r="C198" s="19"/>
    </row>
    <row r="199" spans="1:3">
      <c r="A199" s="18"/>
      <c r="B199" s="19"/>
      <c r="C199" s="19"/>
    </row>
    <row r="200" spans="1:3">
      <c r="A200" s="18"/>
      <c r="B200" s="19"/>
      <c r="C200" s="19"/>
    </row>
    <row r="201" spans="1:3">
      <c r="A201" s="18"/>
      <c r="B201" s="19"/>
      <c r="C201" s="19"/>
    </row>
    <row r="202" spans="1:3">
      <c r="A202" s="18"/>
      <c r="B202" s="19"/>
      <c r="C202" s="19"/>
    </row>
    <row r="203" spans="1:3">
      <c r="A203" s="18"/>
      <c r="B203" s="19"/>
      <c r="C203" s="19"/>
    </row>
    <row r="204" spans="1:3">
      <c r="A204" s="18"/>
      <c r="B204" s="19"/>
      <c r="C204" s="19"/>
    </row>
    <row r="205" spans="1:3">
      <c r="A205" s="18"/>
      <c r="B205" s="19"/>
      <c r="C205" s="19"/>
    </row>
    <row r="206" spans="1:3">
      <c r="A206" s="18"/>
      <c r="B206" s="19"/>
      <c r="C206" s="19"/>
    </row>
    <row r="207" spans="1:3">
      <c r="A207" s="18"/>
      <c r="B207" s="19"/>
      <c r="C207" s="19"/>
    </row>
    <row r="208" spans="1:3">
      <c r="A208" s="18"/>
      <c r="B208" s="19"/>
      <c r="C208" s="19"/>
    </row>
    <row r="209" spans="1:3">
      <c r="A209" s="18"/>
      <c r="B209" s="19"/>
      <c r="C209" s="19"/>
    </row>
    <row r="210" spans="1:3">
      <c r="A210" s="18"/>
      <c r="B210" s="19"/>
      <c r="C210" s="19"/>
    </row>
    <row r="211" spans="1:3">
      <c r="A211" s="18"/>
      <c r="B211" s="19"/>
      <c r="C211" s="19"/>
    </row>
    <row r="212" spans="1:3">
      <c r="A212" s="18"/>
      <c r="B212" s="19"/>
      <c r="C212" s="19"/>
    </row>
    <row r="213" spans="1:3">
      <c r="A213" s="18"/>
      <c r="B213" s="19"/>
      <c r="C213" s="19"/>
    </row>
    <row r="214" spans="1:3">
      <c r="A214" s="18"/>
      <c r="B214" s="19"/>
      <c r="C214" s="19"/>
    </row>
    <row r="215" spans="1:3">
      <c r="A215" s="18"/>
      <c r="B215" s="19"/>
      <c r="C215" s="19"/>
    </row>
    <row r="216" spans="1:3">
      <c r="A216" s="18"/>
      <c r="B216" s="19"/>
      <c r="C216" s="19"/>
    </row>
    <row r="217" spans="1:3">
      <c r="A217" s="18"/>
      <c r="B217" s="19"/>
      <c r="C217" s="19"/>
    </row>
    <row r="218" spans="1:3">
      <c r="A218" s="18"/>
      <c r="B218" s="19"/>
      <c r="C218" s="19"/>
    </row>
    <row r="219" spans="1:3">
      <c r="A219" s="18"/>
      <c r="B219" s="19"/>
      <c r="C219" s="19"/>
    </row>
    <row r="220" spans="1:3">
      <c r="A220" s="18"/>
      <c r="B220" s="19"/>
      <c r="C220" s="19"/>
    </row>
    <row r="221" spans="1:3">
      <c r="A221" s="18"/>
      <c r="B221" s="19"/>
      <c r="C221" s="19"/>
    </row>
    <row r="222" spans="1:3">
      <c r="A222" s="18"/>
      <c r="B222" s="19"/>
      <c r="C222" s="19"/>
    </row>
    <row r="223" spans="1:3">
      <c r="A223" s="18"/>
      <c r="B223" s="19"/>
      <c r="C223" s="19"/>
    </row>
    <row r="224" spans="1:3">
      <c r="A224" s="18"/>
      <c r="B224" s="19"/>
      <c r="C224" s="19"/>
    </row>
    <row r="225" spans="1:3">
      <c r="A225" s="18"/>
      <c r="B225" s="19"/>
      <c r="C225" s="19"/>
    </row>
    <row r="226" spans="1:3">
      <c r="A226" s="18"/>
      <c r="B226" s="19"/>
      <c r="C226" s="19"/>
    </row>
    <row r="227" spans="1:3">
      <c r="A227" s="18"/>
      <c r="B227" s="19"/>
      <c r="C227" s="19"/>
    </row>
    <row r="228" spans="1:3">
      <c r="A228" s="18"/>
      <c r="B228" s="19"/>
      <c r="C228" s="19"/>
    </row>
    <row r="229" spans="1:3">
      <c r="A229" s="18"/>
      <c r="B229" s="19"/>
      <c r="C229" s="19"/>
    </row>
    <row r="230" spans="1:3">
      <c r="A230" s="18"/>
      <c r="B230" s="19"/>
      <c r="C230" s="19"/>
    </row>
    <row r="231" spans="1:3">
      <c r="A231" s="18"/>
      <c r="B231" s="19"/>
      <c r="C231" s="19"/>
    </row>
    <row r="232" spans="1:3">
      <c r="A232" s="18"/>
      <c r="B232" s="19"/>
      <c r="C232" s="19"/>
    </row>
    <row r="233" spans="1:3">
      <c r="A233" s="18"/>
      <c r="B233" s="19"/>
      <c r="C233" s="19"/>
    </row>
    <row r="234" spans="1:3">
      <c r="A234" s="18"/>
      <c r="B234" s="19"/>
      <c r="C234" s="19"/>
    </row>
    <row r="235" spans="1:3">
      <c r="A235" s="18"/>
      <c r="B235" s="19"/>
      <c r="C235" s="19"/>
    </row>
    <row r="236" spans="1:3">
      <c r="A236" s="18"/>
      <c r="B236" s="19"/>
      <c r="C236" s="19"/>
    </row>
    <row r="237" spans="1:3">
      <c r="A237" s="18"/>
      <c r="B237" s="19"/>
      <c r="C237" s="19"/>
    </row>
    <row r="238" spans="1:3">
      <c r="A238" s="18"/>
      <c r="B238" s="19"/>
      <c r="C238" s="19"/>
    </row>
    <row r="239" spans="1:3">
      <c r="A239" s="18"/>
      <c r="B239" s="19"/>
      <c r="C239" s="19"/>
    </row>
    <row r="240" spans="1:3">
      <c r="A240" s="18"/>
      <c r="B240" s="19"/>
      <c r="C240" s="19"/>
    </row>
    <row r="241" spans="1:3">
      <c r="A241" s="18"/>
      <c r="B241" s="19"/>
      <c r="C241" s="19"/>
    </row>
    <row r="242" spans="1:3">
      <c r="A242" s="18"/>
      <c r="B242" s="19"/>
      <c r="C242" s="19"/>
    </row>
    <row r="243" spans="1:3">
      <c r="A243" s="18"/>
      <c r="B243" s="19"/>
      <c r="C243" s="19"/>
    </row>
    <row r="244" spans="1:3">
      <c r="A244" s="18"/>
      <c r="B244" s="19"/>
      <c r="C244" s="19"/>
    </row>
    <row r="245" spans="1:3">
      <c r="A245" s="18"/>
      <c r="B245" s="19"/>
      <c r="C245" s="19"/>
    </row>
    <row r="246" spans="1:3">
      <c r="A246" s="18"/>
      <c r="B246" s="19"/>
      <c r="C246" s="19"/>
    </row>
    <row r="247" spans="1:3">
      <c r="A247" s="18"/>
      <c r="B247" s="19"/>
      <c r="C247" s="19"/>
    </row>
    <row r="248" spans="1:3">
      <c r="A248" s="18"/>
      <c r="B248" s="19"/>
      <c r="C248" s="19"/>
    </row>
    <row r="249" spans="1:3">
      <c r="A249" s="18"/>
      <c r="B249" s="19"/>
      <c r="C249" s="19"/>
    </row>
    <row r="250" spans="1:3">
      <c r="A250" s="18"/>
      <c r="B250" s="19"/>
      <c r="C250" s="19"/>
    </row>
    <row r="251" spans="1:3">
      <c r="A251" s="18"/>
      <c r="B251" s="19"/>
      <c r="C251" s="19"/>
    </row>
    <row r="252" spans="1:3">
      <c r="A252" s="18"/>
      <c r="B252" s="19"/>
      <c r="C252" s="19"/>
    </row>
    <row r="253" spans="1:3">
      <c r="A253" s="18"/>
      <c r="B253" s="19"/>
      <c r="C253" s="19"/>
    </row>
    <row r="254" spans="1:3">
      <c r="A254" s="18"/>
      <c r="B254" s="19"/>
      <c r="C254" s="19"/>
    </row>
    <row r="255" spans="1:3">
      <c r="A255" s="18"/>
      <c r="B255" s="19"/>
      <c r="C255" s="19"/>
    </row>
    <row r="256" spans="1:3">
      <c r="A256" s="18"/>
      <c r="B256" s="19"/>
      <c r="C256" s="19"/>
    </row>
    <row r="257" spans="1:3">
      <c r="A257" s="18"/>
      <c r="B257" s="19"/>
      <c r="C257" s="19"/>
    </row>
    <row r="258" spans="1:3">
      <c r="A258" s="18"/>
      <c r="B258" s="19"/>
      <c r="C258" s="19"/>
    </row>
    <row r="259" spans="1:3">
      <c r="A259" s="18"/>
      <c r="B259" s="19"/>
      <c r="C259" s="19"/>
    </row>
    <row r="260" spans="1:3">
      <c r="A260" s="18"/>
      <c r="B260" s="19"/>
      <c r="C260" s="19"/>
    </row>
    <row r="261" spans="1:3">
      <c r="A261" s="18"/>
      <c r="B261" s="19"/>
      <c r="C261" s="19"/>
    </row>
    <row r="262" spans="1:3">
      <c r="A262" s="18"/>
      <c r="B262" s="19"/>
      <c r="C262" s="19"/>
    </row>
    <row r="263" spans="1:3">
      <c r="A263" s="18"/>
      <c r="B263" s="19"/>
      <c r="C263" s="19"/>
    </row>
    <row r="264" spans="1:3">
      <c r="A264" s="18"/>
      <c r="B264" s="19"/>
      <c r="C264" s="19"/>
    </row>
    <row r="265" spans="1:3">
      <c r="A265" s="18"/>
      <c r="B265" s="19"/>
      <c r="C265" s="19"/>
    </row>
    <row r="266" spans="1:3">
      <c r="A266" s="18"/>
      <c r="B266" s="19"/>
      <c r="C266" s="19"/>
    </row>
    <row r="267" spans="1:3">
      <c r="A267" s="18"/>
      <c r="B267" s="19"/>
      <c r="C267" s="19"/>
    </row>
    <row r="268" spans="1:3">
      <c r="A268" s="18"/>
      <c r="B268" s="19"/>
      <c r="C268" s="19"/>
    </row>
    <row r="269" spans="1:3">
      <c r="A269" s="18"/>
      <c r="B269" s="19"/>
      <c r="C269" s="19"/>
    </row>
    <row r="270" spans="1:3">
      <c r="A270" s="18"/>
      <c r="B270" s="19"/>
      <c r="C270" s="19"/>
    </row>
    <row r="271" spans="1:3">
      <c r="A271" s="18"/>
      <c r="B271" s="19"/>
      <c r="C271" s="19"/>
    </row>
    <row r="272" spans="1:3">
      <c r="A272" s="18"/>
      <c r="B272" s="19"/>
      <c r="C272" s="19"/>
    </row>
    <row r="273" spans="1:3">
      <c r="A273" s="18"/>
      <c r="B273" s="19"/>
      <c r="C273" s="19"/>
    </row>
    <row r="274" spans="1:3">
      <c r="A274" s="18"/>
      <c r="B274" s="19"/>
      <c r="C274" s="19"/>
    </row>
    <row r="275" spans="1:3">
      <c r="A275" s="18"/>
      <c r="B275" s="19"/>
      <c r="C275" s="19"/>
    </row>
    <row r="276" spans="1:3">
      <c r="A276" s="18"/>
      <c r="B276" s="19"/>
      <c r="C276" s="19"/>
    </row>
    <row r="277" spans="1:3">
      <c r="A277" s="18"/>
      <c r="B277" s="19"/>
      <c r="C277" s="19"/>
    </row>
    <row r="278" spans="1:3">
      <c r="A278" s="18"/>
      <c r="B278" s="19"/>
      <c r="C278" s="19"/>
    </row>
    <row r="279" spans="1:3">
      <c r="A279" s="18"/>
      <c r="B279" s="19"/>
      <c r="C279" s="19"/>
    </row>
    <row r="280" spans="1:3">
      <c r="A280" s="18"/>
      <c r="B280" s="19"/>
      <c r="C280" s="19"/>
    </row>
    <row r="281" spans="1:3">
      <c r="A281" s="18"/>
      <c r="B281" s="19"/>
      <c r="C281" s="19"/>
    </row>
    <row r="282" spans="1:3">
      <c r="A282" s="18"/>
      <c r="B282" s="19"/>
      <c r="C282" s="19"/>
    </row>
    <row r="283" spans="1:3">
      <c r="A283" s="18"/>
      <c r="B283" s="19"/>
      <c r="C283" s="19"/>
    </row>
    <row r="284" spans="1:3">
      <c r="A284" s="18"/>
      <c r="B284" s="19"/>
      <c r="C284" s="19"/>
    </row>
    <row r="285" spans="1:3">
      <c r="A285" s="18"/>
      <c r="B285" s="19"/>
      <c r="C285" s="19"/>
    </row>
    <row r="286" spans="1:3">
      <c r="A286" s="18"/>
      <c r="B286" s="19"/>
      <c r="C286" s="19"/>
    </row>
    <row r="287" spans="1:3">
      <c r="A287" s="18"/>
      <c r="B287" s="19"/>
      <c r="C287" s="19"/>
    </row>
    <row r="288" spans="1:3">
      <c r="A288" s="18"/>
      <c r="B288" s="19"/>
      <c r="C288" s="19"/>
    </row>
    <row r="289" spans="1:3">
      <c r="A289" s="18"/>
      <c r="B289" s="19"/>
      <c r="C289" s="19"/>
    </row>
    <row r="290" spans="1:3">
      <c r="A290" s="18"/>
      <c r="B290" s="19"/>
      <c r="C290" s="19"/>
    </row>
    <row r="291" spans="1:3">
      <c r="A291" s="18"/>
      <c r="B291" s="19"/>
      <c r="C291" s="19"/>
    </row>
    <row r="292" spans="1:3">
      <c r="A292" s="18"/>
      <c r="B292" s="19"/>
      <c r="C292" s="19"/>
    </row>
    <row r="293" spans="1:3">
      <c r="A293" s="18"/>
      <c r="B293" s="19"/>
      <c r="C293" s="19"/>
    </row>
    <row r="294" spans="1:3">
      <c r="A294" s="18"/>
      <c r="B294" s="19"/>
      <c r="C294" s="19"/>
    </row>
    <row r="295" spans="1:3">
      <c r="A295" s="18"/>
      <c r="B295" s="19"/>
      <c r="C295" s="19"/>
    </row>
    <row r="296" spans="1:3">
      <c r="A296" s="18"/>
      <c r="B296" s="19"/>
      <c r="C296" s="19"/>
    </row>
    <row r="297" spans="1:3">
      <c r="A297" s="18"/>
      <c r="B297" s="19"/>
      <c r="C297" s="19"/>
    </row>
    <row r="298" spans="1:3">
      <c r="A298" s="18"/>
      <c r="B298" s="19"/>
      <c r="C298" s="19"/>
    </row>
    <row r="299" spans="1:3">
      <c r="A299" s="18"/>
      <c r="B299" s="19"/>
      <c r="C299" s="19"/>
    </row>
    <row r="300" spans="1:3">
      <c r="A300" s="18"/>
      <c r="B300" s="19"/>
      <c r="C300" s="19"/>
    </row>
    <row r="301" spans="1:3">
      <c r="A301" s="18"/>
      <c r="B301" s="19"/>
      <c r="C301" s="19"/>
    </row>
    <row r="302" spans="1:3">
      <c r="A302" s="18"/>
      <c r="B302" s="19"/>
      <c r="C302" s="19"/>
    </row>
    <row r="303" spans="1:3" ht="14.25" thickBot="1">
      <c r="A303" s="20"/>
      <c r="B303" s="21"/>
      <c r="C303" s="21"/>
    </row>
    <row r="304" spans="1:3" ht="14.25" thickTop="1"/>
  </sheetData>
  <mergeCells count="7">
    <mergeCell ref="E30:J30"/>
    <mergeCell ref="E19:F19"/>
    <mergeCell ref="E8:J9"/>
    <mergeCell ref="E20:J22"/>
    <mergeCell ref="E24:J25"/>
    <mergeCell ref="E26:J26"/>
    <mergeCell ref="E27:J27"/>
  </mergeCells>
  <phoneticPr fontId="1"/>
  <pageMargins left="0.74803149606299213" right="0.74803149606299213" top="0.98425196850393704" bottom="0.98425196850393704" header="0.51181102362204722" footer="0.51181102362204722"/>
  <pageSetup paperSize="9" scale="8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4"/>
  <sheetViews>
    <sheetView view="pageBreakPreview" zoomScaleNormal="100" zoomScaleSheetLayoutView="100" workbookViewId="0">
      <selection activeCell="I4" sqref="I4"/>
    </sheetView>
  </sheetViews>
  <sheetFormatPr defaultRowHeight="15" customHeight="1"/>
  <cols>
    <col min="1" max="1" width="2.5" customWidth="1"/>
    <col min="2" max="2" width="3.875" style="4" customWidth="1"/>
    <col min="3" max="3" width="7.5" customWidth="1"/>
    <col min="4" max="4" width="6.25" customWidth="1"/>
    <col min="5" max="7" width="8.75" customWidth="1"/>
    <col min="8" max="8" width="11.125" customWidth="1"/>
    <col min="9" max="9" width="8.375" bestFit="1" customWidth="1"/>
    <col min="10" max="10" width="7.25" bestFit="1" customWidth="1"/>
    <col min="11" max="11" width="7.5" bestFit="1" customWidth="1"/>
    <col min="12" max="12" width="5.625" customWidth="1"/>
    <col min="13" max="13" width="11" bestFit="1" customWidth="1"/>
    <col min="14" max="16" width="8.375" bestFit="1" customWidth="1"/>
    <col min="17" max="21" width="5.625" customWidth="1"/>
    <col min="22" max="22" width="2.5" customWidth="1"/>
    <col min="23" max="27" width="5.75" customWidth="1"/>
  </cols>
  <sheetData>
    <row r="1" spans="2:24" ht="15" customHeight="1" thickBot="1">
      <c r="I1" s="102" t="s">
        <v>107</v>
      </c>
      <c r="J1" s="96"/>
      <c r="K1" s="97"/>
    </row>
    <row r="2" spans="2:24" ht="15" customHeight="1" thickTop="1">
      <c r="B2" s="26"/>
      <c r="C2" s="44" t="s">
        <v>6</v>
      </c>
      <c r="D2" s="161" t="s">
        <v>45</v>
      </c>
      <c r="E2" s="161"/>
      <c r="F2" s="162"/>
      <c r="G2" s="71" t="s">
        <v>88</v>
      </c>
      <c r="H2" s="2" t="s">
        <v>46</v>
      </c>
      <c r="I2" s="94" t="s">
        <v>84</v>
      </c>
      <c r="J2" s="95" t="s">
        <v>105</v>
      </c>
      <c r="K2" s="95" t="s">
        <v>86</v>
      </c>
      <c r="M2" s="24" t="s">
        <v>3</v>
      </c>
      <c r="N2" s="83"/>
      <c r="P2" s="165" t="s">
        <v>46</v>
      </c>
      <c r="Q2" s="166"/>
      <c r="S2" s="156" t="s">
        <v>117</v>
      </c>
      <c r="T2" s="157"/>
      <c r="U2" s="157"/>
      <c r="V2" s="157"/>
      <c r="W2" s="116"/>
      <c r="X2" s="110"/>
    </row>
    <row r="3" spans="2:24" ht="15" customHeight="1">
      <c r="B3" s="47">
        <v>1</v>
      </c>
      <c r="C3" s="48"/>
      <c r="D3" s="147" t="str">
        <f t="shared" ref="D3:D17" si="0">IF(C3="","",VLOOKUP(C3,学年名簿,2))</f>
        <v/>
      </c>
      <c r="E3" s="148"/>
      <c r="F3" s="149"/>
      <c r="G3" s="85" t="str">
        <f t="shared" ref="G3:G34" si="1">IF(C3="","",VLOOKUP(C3,学年名簿,3))</f>
        <v/>
      </c>
      <c r="H3" s="84"/>
      <c r="I3" s="104"/>
      <c r="J3" s="104"/>
      <c r="K3" s="104"/>
      <c r="M3" s="42" t="s">
        <v>4</v>
      </c>
      <c r="N3" s="46">
        <f>COUNTA(C3:C112)</f>
        <v>0</v>
      </c>
      <c r="P3" s="43" t="s">
        <v>5</v>
      </c>
      <c r="Q3" s="46">
        <f>SUM(H3:H112)</f>
        <v>0</v>
      </c>
      <c r="S3" s="111" t="s">
        <v>108</v>
      </c>
      <c r="T3" s="7" t="s">
        <v>109</v>
      </c>
      <c r="U3" s="7"/>
      <c r="V3" s="7"/>
      <c r="W3" s="7"/>
      <c r="X3" s="112"/>
    </row>
    <row r="4" spans="2:24" ht="15" customHeight="1">
      <c r="B4" s="51">
        <v>2</v>
      </c>
      <c r="C4" s="52"/>
      <c r="D4" s="150" t="str">
        <f t="shared" si="0"/>
        <v/>
      </c>
      <c r="E4" s="151"/>
      <c r="F4" s="152"/>
      <c r="G4" s="53" t="str">
        <f t="shared" si="1"/>
        <v/>
      </c>
      <c r="H4" s="54"/>
      <c r="I4" s="105"/>
      <c r="J4" s="105"/>
      <c r="K4" s="105"/>
      <c r="S4" s="111" t="s">
        <v>99</v>
      </c>
      <c r="T4" s="7" t="s">
        <v>110</v>
      </c>
      <c r="U4" s="7"/>
      <c r="V4" s="7"/>
      <c r="W4" s="7"/>
      <c r="X4" s="112"/>
    </row>
    <row r="5" spans="2:24" ht="15" customHeight="1">
      <c r="B5" s="51">
        <v>3</v>
      </c>
      <c r="C5" s="52"/>
      <c r="D5" s="150" t="str">
        <f t="shared" si="0"/>
        <v/>
      </c>
      <c r="E5" s="151"/>
      <c r="F5" s="152"/>
      <c r="G5" s="53" t="str">
        <f t="shared" si="1"/>
        <v/>
      </c>
      <c r="H5" s="54"/>
      <c r="I5" s="105"/>
      <c r="J5" s="105"/>
      <c r="K5" s="105"/>
      <c r="M5" s="164" t="s">
        <v>92</v>
      </c>
      <c r="N5" s="164"/>
      <c r="O5" s="164"/>
      <c r="P5" s="164"/>
      <c r="Q5" s="164"/>
      <c r="S5" s="111" t="s">
        <v>100</v>
      </c>
      <c r="T5" t="s">
        <v>140</v>
      </c>
      <c r="U5" s="7"/>
      <c r="V5" s="7"/>
      <c r="W5" s="7"/>
      <c r="X5" s="112"/>
    </row>
    <row r="6" spans="2:24" ht="15" customHeight="1">
      <c r="B6" s="51">
        <v>4</v>
      </c>
      <c r="C6" s="52"/>
      <c r="D6" s="150" t="str">
        <f t="shared" si="0"/>
        <v/>
      </c>
      <c r="E6" s="151"/>
      <c r="F6" s="152"/>
      <c r="G6" s="53" t="str">
        <f t="shared" si="1"/>
        <v/>
      </c>
      <c r="H6" s="54"/>
      <c r="I6" s="105"/>
      <c r="J6" s="105"/>
      <c r="K6" s="105"/>
      <c r="M6" s="164"/>
      <c r="N6" s="164"/>
      <c r="O6" s="164"/>
      <c r="P6" s="164"/>
      <c r="Q6" s="164"/>
      <c r="S6" s="111" t="s">
        <v>101</v>
      </c>
      <c r="T6" s="7" t="s">
        <v>111</v>
      </c>
      <c r="U6" s="7"/>
      <c r="V6" s="7"/>
      <c r="W6" s="7"/>
      <c r="X6" s="112"/>
    </row>
    <row r="7" spans="2:24" ht="15" customHeight="1">
      <c r="B7" s="51">
        <v>5</v>
      </c>
      <c r="C7" s="52"/>
      <c r="D7" s="150" t="str">
        <f t="shared" si="0"/>
        <v/>
      </c>
      <c r="E7" s="151"/>
      <c r="F7" s="152"/>
      <c r="G7" s="53" t="str">
        <f t="shared" si="1"/>
        <v/>
      </c>
      <c r="H7" s="54"/>
      <c r="I7" s="105"/>
      <c r="J7" s="105"/>
      <c r="K7" s="105"/>
      <c r="M7" s="164"/>
      <c r="N7" s="164"/>
      <c r="O7" s="164"/>
      <c r="P7" s="164"/>
      <c r="Q7" s="164"/>
      <c r="S7" s="111" t="s">
        <v>102</v>
      </c>
      <c r="T7" s="7" t="s">
        <v>112</v>
      </c>
      <c r="U7" s="7"/>
      <c r="V7" s="7"/>
      <c r="W7" s="7"/>
      <c r="X7" s="112"/>
    </row>
    <row r="8" spans="2:24" ht="15" customHeight="1">
      <c r="B8" s="51">
        <v>6</v>
      </c>
      <c r="C8" s="52"/>
      <c r="D8" s="150" t="str">
        <f t="shared" si="0"/>
        <v/>
      </c>
      <c r="E8" s="151"/>
      <c r="F8" s="152"/>
      <c r="G8" s="53" t="str">
        <f t="shared" si="1"/>
        <v/>
      </c>
      <c r="H8" s="54"/>
      <c r="I8" s="105"/>
      <c r="J8" s="105"/>
      <c r="K8" s="105"/>
      <c r="L8" s="45"/>
      <c r="M8" s="45"/>
      <c r="N8" s="45"/>
      <c r="O8" s="45"/>
      <c r="P8" s="45"/>
      <c r="Q8" s="45"/>
      <c r="S8" s="111" t="s">
        <v>103</v>
      </c>
      <c r="T8" s="7" t="s">
        <v>113</v>
      </c>
      <c r="U8" s="7"/>
      <c r="V8" s="7"/>
      <c r="W8" s="7"/>
      <c r="X8" s="112"/>
    </row>
    <row r="9" spans="2:24" ht="15" customHeight="1">
      <c r="B9" s="51">
        <v>7</v>
      </c>
      <c r="C9" s="52"/>
      <c r="D9" s="150" t="str">
        <f t="shared" si="0"/>
        <v/>
      </c>
      <c r="E9" s="151"/>
      <c r="F9" s="152"/>
      <c r="G9" s="53" t="str">
        <f t="shared" si="1"/>
        <v/>
      </c>
      <c r="H9" s="54"/>
      <c r="I9" s="105"/>
      <c r="J9" s="105"/>
      <c r="K9" s="105"/>
      <c r="L9" s="24"/>
      <c r="M9" s="163" t="s">
        <v>47</v>
      </c>
      <c r="N9" s="163"/>
      <c r="O9" s="163"/>
      <c r="P9" s="163"/>
      <c r="Q9" s="163"/>
      <c r="S9" s="111" t="s">
        <v>138</v>
      </c>
      <c r="T9" s="7" t="s">
        <v>114</v>
      </c>
      <c r="U9" s="7"/>
      <c r="V9" s="7"/>
      <c r="W9" s="7"/>
      <c r="X9" s="112"/>
    </row>
    <row r="10" spans="2:24" ht="15" customHeight="1">
      <c r="B10" s="51">
        <v>8</v>
      </c>
      <c r="C10" s="52"/>
      <c r="D10" s="150" t="str">
        <f t="shared" si="0"/>
        <v/>
      </c>
      <c r="E10" s="151"/>
      <c r="F10" s="152"/>
      <c r="G10" s="53" t="str">
        <f t="shared" si="1"/>
        <v/>
      </c>
      <c r="H10" s="54"/>
      <c r="I10" s="105"/>
      <c r="J10" s="105"/>
      <c r="K10" s="105"/>
      <c r="L10" s="24"/>
      <c r="M10" s="163"/>
      <c r="N10" s="163"/>
      <c r="O10" s="163"/>
      <c r="P10" s="163"/>
      <c r="Q10" s="163"/>
      <c r="S10" s="111" t="s">
        <v>104</v>
      </c>
      <c r="T10" s="7" t="s">
        <v>115</v>
      </c>
      <c r="U10" s="7"/>
      <c r="V10" s="7"/>
      <c r="W10" s="7"/>
      <c r="X10" s="112"/>
    </row>
    <row r="11" spans="2:24" ht="15" customHeight="1" thickBot="1">
      <c r="B11" s="51">
        <v>9</v>
      </c>
      <c r="C11" s="52"/>
      <c r="D11" s="150" t="str">
        <f t="shared" si="0"/>
        <v/>
      </c>
      <c r="E11" s="151"/>
      <c r="F11" s="152"/>
      <c r="G11" s="53" t="str">
        <f t="shared" si="1"/>
        <v/>
      </c>
      <c r="H11" s="54"/>
      <c r="I11" s="105"/>
      <c r="J11" s="105"/>
      <c r="K11" s="105"/>
      <c r="L11" s="41"/>
      <c r="S11" s="113" t="s">
        <v>139</v>
      </c>
      <c r="T11" s="114" t="s">
        <v>116</v>
      </c>
      <c r="U11" s="114"/>
      <c r="V11" s="114"/>
      <c r="W11" s="114"/>
      <c r="X11" s="115"/>
    </row>
    <row r="12" spans="2:24" ht="15" customHeight="1" thickTop="1">
      <c r="B12" s="55">
        <v>10</v>
      </c>
      <c r="C12" s="56"/>
      <c r="D12" s="153" t="str">
        <f t="shared" si="0"/>
        <v/>
      </c>
      <c r="E12" s="154"/>
      <c r="F12" s="155"/>
      <c r="G12" s="86" t="str">
        <f t="shared" si="1"/>
        <v/>
      </c>
      <c r="H12" s="58"/>
      <c r="I12" s="125"/>
      <c r="J12" s="125"/>
      <c r="K12" s="125"/>
      <c r="L12" s="41"/>
      <c r="M12" s="136" t="s">
        <v>131</v>
      </c>
      <c r="N12" s="137"/>
      <c r="O12" s="137"/>
      <c r="P12" s="137"/>
      <c r="Q12" s="137"/>
      <c r="R12" s="138"/>
      <c r="S12" s="139"/>
    </row>
    <row r="13" spans="2:24" ht="15" customHeight="1">
      <c r="B13" s="47">
        <v>11</v>
      </c>
      <c r="C13" s="48"/>
      <c r="D13" s="147" t="str">
        <f t="shared" si="0"/>
        <v/>
      </c>
      <c r="E13" s="148"/>
      <c r="F13" s="149"/>
      <c r="G13" s="85" t="str">
        <f t="shared" si="1"/>
        <v/>
      </c>
      <c r="H13" s="50"/>
      <c r="I13" s="104"/>
      <c r="J13" s="104"/>
      <c r="K13" s="104"/>
      <c r="M13" s="140"/>
      <c r="N13" s="141"/>
      <c r="O13" s="141"/>
      <c r="P13" s="141"/>
      <c r="Q13" s="141"/>
      <c r="R13" s="142"/>
      <c r="S13" s="139"/>
    </row>
    <row r="14" spans="2:24" ht="15" customHeight="1">
      <c r="B14" s="51">
        <v>12</v>
      </c>
      <c r="C14" s="52"/>
      <c r="D14" s="150" t="str">
        <f t="shared" si="0"/>
        <v/>
      </c>
      <c r="E14" s="151"/>
      <c r="F14" s="152"/>
      <c r="G14" s="53" t="str">
        <f t="shared" si="1"/>
        <v/>
      </c>
      <c r="H14" s="54"/>
      <c r="I14" s="105"/>
      <c r="J14" s="105"/>
      <c r="K14" s="105"/>
      <c r="M14" s="140"/>
      <c r="N14" s="141"/>
      <c r="O14" s="141"/>
      <c r="P14" s="141"/>
      <c r="Q14" s="141"/>
      <c r="R14" s="142"/>
      <c r="S14" s="139"/>
    </row>
    <row r="15" spans="2:24" ht="15" customHeight="1">
      <c r="B15" s="51">
        <v>13</v>
      </c>
      <c r="C15" s="52"/>
      <c r="D15" s="150" t="str">
        <f t="shared" si="0"/>
        <v/>
      </c>
      <c r="E15" s="151"/>
      <c r="F15" s="152"/>
      <c r="G15" s="53" t="str">
        <f t="shared" si="1"/>
        <v/>
      </c>
      <c r="H15" s="54"/>
      <c r="I15" s="105"/>
      <c r="J15" s="105"/>
      <c r="K15" s="105"/>
      <c r="M15" s="140"/>
      <c r="N15" s="141"/>
      <c r="O15" s="141"/>
      <c r="P15" s="141"/>
      <c r="Q15" s="141"/>
      <c r="R15" s="142"/>
      <c r="S15" s="139"/>
    </row>
    <row r="16" spans="2:24" ht="15" customHeight="1">
      <c r="B16" s="51">
        <v>14</v>
      </c>
      <c r="C16" s="52"/>
      <c r="D16" s="150" t="str">
        <f t="shared" si="0"/>
        <v/>
      </c>
      <c r="E16" s="151"/>
      <c r="F16" s="152"/>
      <c r="G16" s="53" t="str">
        <f t="shared" si="1"/>
        <v/>
      </c>
      <c r="H16" s="54"/>
      <c r="I16" s="105"/>
      <c r="J16" s="105"/>
      <c r="K16" s="105"/>
      <c r="M16" s="140"/>
      <c r="N16" s="141"/>
      <c r="O16" s="141"/>
      <c r="P16" s="141"/>
      <c r="Q16" s="141"/>
      <c r="R16" s="142"/>
      <c r="S16" s="139"/>
    </row>
    <row r="17" spans="1:19" ht="15" customHeight="1">
      <c r="A17" s="6"/>
      <c r="B17" s="51">
        <v>15</v>
      </c>
      <c r="C17" s="52"/>
      <c r="D17" s="150" t="str">
        <f t="shared" si="0"/>
        <v/>
      </c>
      <c r="E17" s="151"/>
      <c r="F17" s="152"/>
      <c r="G17" s="53" t="str">
        <f t="shared" si="1"/>
        <v/>
      </c>
      <c r="H17" s="54"/>
      <c r="I17" s="105"/>
      <c r="J17" s="105"/>
      <c r="K17" s="105"/>
      <c r="M17" s="140"/>
      <c r="N17" s="141"/>
      <c r="O17" s="141"/>
      <c r="P17" s="141"/>
      <c r="Q17" s="141"/>
      <c r="R17" s="142"/>
      <c r="S17" s="139"/>
    </row>
    <row r="18" spans="1:19" ht="15" customHeight="1">
      <c r="A18" s="7"/>
      <c r="B18" s="51">
        <v>16</v>
      </c>
      <c r="C18" s="52"/>
      <c r="D18" s="150" t="str">
        <f t="shared" ref="D18:D32" si="2">IF(C18="","",VLOOKUP(C18,学年名簿,2))</f>
        <v/>
      </c>
      <c r="E18" s="151"/>
      <c r="F18" s="152"/>
      <c r="G18" s="53" t="str">
        <f t="shared" si="1"/>
        <v/>
      </c>
      <c r="H18" s="54"/>
      <c r="I18" s="105"/>
      <c r="J18" s="105"/>
      <c r="K18" s="105"/>
      <c r="M18" s="140"/>
      <c r="N18" s="141"/>
      <c r="O18" s="141"/>
      <c r="P18" s="141"/>
      <c r="Q18" s="141"/>
      <c r="R18" s="142"/>
      <c r="S18" s="139"/>
    </row>
    <row r="19" spans="1:19" ht="15" customHeight="1">
      <c r="A19" s="7"/>
      <c r="B19" s="51">
        <v>17</v>
      </c>
      <c r="C19" s="52"/>
      <c r="D19" s="150" t="str">
        <f t="shared" si="2"/>
        <v/>
      </c>
      <c r="E19" s="151"/>
      <c r="F19" s="152"/>
      <c r="G19" s="53" t="str">
        <f t="shared" si="1"/>
        <v/>
      </c>
      <c r="H19" s="54"/>
      <c r="I19" s="105"/>
      <c r="J19" s="105"/>
      <c r="K19" s="105"/>
      <c r="M19" s="143"/>
      <c r="N19" s="144"/>
      <c r="O19" s="144"/>
      <c r="P19" s="144"/>
      <c r="Q19" s="144"/>
      <c r="R19" s="145"/>
      <c r="S19" s="146"/>
    </row>
    <row r="20" spans="1:19" ht="15" customHeight="1">
      <c r="A20" s="7"/>
      <c r="B20" s="51">
        <v>18</v>
      </c>
      <c r="C20" s="52"/>
      <c r="D20" s="150" t="str">
        <f t="shared" si="2"/>
        <v/>
      </c>
      <c r="E20" s="151"/>
      <c r="F20" s="152"/>
      <c r="G20" s="53" t="str">
        <f t="shared" si="1"/>
        <v/>
      </c>
      <c r="H20" s="54"/>
      <c r="I20" s="105"/>
      <c r="J20" s="105"/>
      <c r="K20" s="105"/>
    </row>
    <row r="21" spans="1:19" ht="15" customHeight="1">
      <c r="A21" s="7"/>
      <c r="B21" s="51">
        <v>19</v>
      </c>
      <c r="C21" s="52"/>
      <c r="D21" s="150" t="str">
        <f t="shared" si="2"/>
        <v/>
      </c>
      <c r="E21" s="151"/>
      <c r="F21" s="152"/>
      <c r="G21" s="53" t="str">
        <f t="shared" si="1"/>
        <v/>
      </c>
      <c r="H21" s="54"/>
      <c r="I21" s="105"/>
      <c r="J21" s="105"/>
      <c r="K21" s="105"/>
      <c r="M21" s="158" t="s">
        <v>83</v>
      </c>
      <c r="N21" s="159"/>
      <c r="O21" s="159"/>
      <c r="P21" s="160"/>
    </row>
    <row r="22" spans="1:19" ht="15" customHeight="1">
      <c r="A22" s="7"/>
      <c r="B22" s="55">
        <v>20</v>
      </c>
      <c r="C22" s="56"/>
      <c r="D22" s="153" t="str">
        <f t="shared" si="2"/>
        <v/>
      </c>
      <c r="E22" s="154"/>
      <c r="F22" s="155"/>
      <c r="G22" s="86" t="str">
        <f t="shared" si="1"/>
        <v/>
      </c>
      <c r="H22" s="58"/>
      <c r="I22" s="125"/>
      <c r="J22" s="125"/>
      <c r="K22" s="125"/>
      <c r="M22" s="76"/>
      <c r="N22" s="77" t="s">
        <v>84</v>
      </c>
      <c r="O22" s="77" t="s">
        <v>85</v>
      </c>
      <c r="P22" s="106" t="s">
        <v>86</v>
      </c>
    </row>
    <row r="23" spans="1:19" ht="15" customHeight="1">
      <c r="A23" s="7"/>
      <c r="B23" s="47">
        <v>21</v>
      </c>
      <c r="C23" s="48"/>
      <c r="D23" s="147" t="str">
        <f t="shared" si="2"/>
        <v/>
      </c>
      <c r="E23" s="148"/>
      <c r="F23" s="149"/>
      <c r="G23" s="85" t="str">
        <f t="shared" si="1"/>
        <v/>
      </c>
      <c r="H23" s="50"/>
      <c r="I23" s="104"/>
      <c r="J23" s="104"/>
      <c r="K23" s="104"/>
      <c r="M23" s="76" t="s">
        <v>75</v>
      </c>
      <c r="N23" s="77">
        <f>COUNTIF($I$3:$I$112,"①")</f>
        <v>0</v>
      </c>
      <c r="O23" s="77">
        <f>COUNTIF($J$3:$J$112,"①")</f>
        <v>0</v>
      </c>
      <c r="P23" s="106">
        <f>COUNTIF($K$3:$K$112,"①")</f>
        <v>0</v>
      </c>
    </row>
    <row r="24" spans="1:19" ht="15" customHeight="1">
      <c r="A24" s="7"/>
      <c r="B24" s="51">
        <v>22</v>
      </c>
      <c r="C24" s="52"/>
      <c r="D24" s="150" t="str">
        <f t="shared" si="2"/>
        <v/>
      </c>
      <c r="E24" s="151"/>
      <c r="F24" s="152"/>
      <c r="G24" s="53" t="str">
        <f t="shared" si="1"/>
        <v/>
      </c>
      <c r="H24" s="54"/>
      <c r="I24" s="105"/>
      <c r="J24" s="105"/>
      <c r="K24" s="105"/>
      <c r="M24" s="76" t="s">
        <v>76</v>
      </c>
      <c r="N24" s="77">
        <f>COUNTIF($I$3:$I$112,"②")</f>
        <v>0</v>
      </c>
      <c r="O24" s="77">
        <f>COUNTIF($J$3:$J$112,"②")</f>
        <v>0</v>
      </c>
      <c r="P24" s="106">
        <f>COUNTIF($K$3:$K$112,"②")</f>
        <v>0</v>
      </c>
    </row>
    <row r="25" spans="1:19" ht="15" customHeight="1">
      <c r="A25" s="7"/>
      <c r="B25" s="51">
        <v>23</v>
      </c>
      <c r="C25" s="52"/>
      <c r="D25" s="150" t="str">
        <f t="shared" si="2"/>
        <v/>
      </c>
      <c r="E25" s="151"/>
      <c r="F25" s="152"/>
      <c r="G25" s="53" t="str">
        <f t="shared" si="1"/>
        <v/>
      </c>
      <c r="H25" s="54"/>
      <c r="I25" s="105"/>
      <c r="J25" s="105"/>
      <c r="K25" s="105"/>
      <c r="M25" s="76" t="s">
        <v>77</v>
      </c>
      <c r="N25" s="77">
        <f>COUNTIF($I$3:$I$112,"③")</f>
        <v>0</v>
      </c>
      <c r="O25" s="77">
        <f>COUNTIF($J$3:$J$112,"③")</f>
        <v>0</v>
      </c>
      <c r="P25" s="106">
        <f>COUNTIF($K$3:$K$112,"③")</f>
        <v>0</v>
      </c>
    </row>
    <row r="26" spans="1:19" ht="15" customHeight="1">
      <c r="A26" s="7"/>
      <c r="B26" s="51">
        <v>24</v>
      </c>
      <c r="C26" s="52"/>
      <c r="D26" s="150" t="str">
        <f t="shared" si="2"/>
        <v/>
      </c>
      <c r="E26" s="151"/>
      <c r="F26" s="152"/>
      <c r="G26" s="53" t="str">
        <f t="shared" si="1"/>
        <v/>
      </c>
      <c r="H26" s="54"/>
      <c r="I26" s="105"/>
      <c r="J26" s="105"/>
      <c r="K26" s="105"/>
      <c r="M26" s="76" t="s">
        <v>78</v>
      </c>
      <c r="N26" s="77">
        <f>COUNTIF($I$3:$I$112,"④")</f>
        <v>0</v>
      </c>
      <c r="O26" s="77">
        <f>COUNTIF($J$3:$J$112,"④")</f>
        <v>0</v>
      </c>
      <c r="P26" s="106">
        <f>COUNTIF($K$3:$K$112,"④")</f>
        <v>0</v>
      </c>
    </row>
    <row r="27" spans="1:19" ht="15" customHeight="1">
      <c r="A27" s="7"/>
      <c r="B27" s="51">
        <v>25</v>
      </c>
      <c r="C27" s="52"/>
      <c r="D27" s="150" t="str">
        <f t="shared" si="2"/>
        <v/>
      </c>
      <c r="E27" s="151"/>
      <c r="F27" s="152"/>
      <c r="G27" s="53" t="str">
        <f t="shared" si="1"/>
        <v/>
      </c>
      <c r="H27" s="54"/>
      <c r="I27" s="105"/>
      <c r="J27" s="105"/>
      <c r="K27" s="105"/>
      <c r="M27" s="76" t="s">
        <v>79</v>
      </c>
      <c r="N27" s="77">
        <f>COUNTIF($I$3:$I$112,"⑤")</f>
        <v>0</v>
      </c>
      <c r="O27" s="77">
        <f>COUNTIF($J$3:$J$112,"⑤")</f>
        <v>0</v>
      </c>
      <c r="P27" s="106">
        <f>COUNTIF($K$3:$K$112,"⑤")</f>
        <v>0</v>
      </c>
    </row>
    <row r="28" spans="1:19" ht="15" customHeight="1">
      <c r="A28" s="7"/>
      <c r="B28" s="51">
        <v>26</v>
      </c>
      <c r="C28" s="52"/>
      <c r="D28" s="150" t="str">
        <f t="shared" si="2"/>
        <v/>
      </c>
      <c r="E28" s="151"/>
      <c r="F28" s="152"/>
      <c r="G28" s="53" t="str">
        <f t="shared" si="1"/>
        <v/>
      </c>
      <c r="H28" s="54"/>
      <c r="I28" s="105"/>
      <c r="J28" s="105"/>
      <c r="K28" s="105"/>
      <c r="M28" s="76" t="s">
        <v>80</v>
      </c>
      <c r="N28" s="77">
        <f>COUNTIF($I$3:$I$112,"⑥")</f>
        <v>0</v>
      </c>
      <c r="O28" s="77">
        <f>COUNTIF($J$3:$J$112,"⑥")</f>
        <v>0</v>
      </c>
      <c r="P28" s="106">
        <f>COUNTIF($K$3:$K$112,"⑥")</f>
        <v>0</v>
      </c>
    </row>
    <row r="29" spans="1:19" ht="15" customHeight="1">
      <c r="A29" s="7"/>
      <c r="B29" s="51">
        <v>27</v>
      </c>
      <c r="C29" s="52"/>
      <c r="D29" s="150" t="str">
        <f t="shared" si="2"/>
        <v/>
      </c>
      <c r="E29" s="151"/>
      <c r="F29" s="152"/>
      <c r="G29" s="53" t="str">
        <f t="shared" si="1"/>
        <v/>
      </c>
      <c r="H29" s="54"/>
      <c r="I29" s="105"/>
      <c r="J29" s="105"/>
      <c r="K29" s="105"/>
      <c r="M29" s="76" t="s">
        <v>81</v>
      </c>
      <c r="N29" s="77">
        <f>COUNTIF($I$3:$I$112,"⑦")</f>
        <v>0</v>
      </c>
      <c r="O29" s="77">
        <f>COUNTIF($J$3:$J$112,"⑦")</f>
        <v>0</v>
      </c>
      <c r="P29" s="106">
        <f>COUNTIF($K$3:$K$112,"⑦")</f>
        <v>0</v>
      </c>
    </row>
    <row r="30" spans="1:19" ht="15" customHeight="1">
      <c r="A30" s="7"/>
      <c r="B30" s="51">
        <v>28</v>
      </c>
      <c r="C30" s="52"/>
      <c r="D30" s="150" t="str">
        <f t="shared" si="2"/>
        <v/>
      </c>
      <c r="E30" s="151"/>
      <c r="F30" s="152"/>
      <c r="G30" s="53" t="str">
        <f t="shared" si="1"/>
        <v/>
      </c>
      <c r="H30" s="54"/>
      <c r="I30" s="105"/>
      <c r="J30" s="105"/>
      <c r="K30" s="105"/>
      <c r="M30" s="76" t="s">
        <v>82</v>
      </c>
      <c r="N30" s="107">
        <f>COUNTIF($I$3:$I$112,"⑧")</f>
        <v>0</v>
      </c>
      <c r="O30" s="107">
        <f>COUNTIF($J$3:$J$112,"⑧")</f>
        <v>0</v>
      </c>
      <c r="P30" s="108">
        <f>COUNTIF($K$3:$K$112,"⑧")</f>
        <v>0</v>
      </c>
    </row>
    <row r="31" spans="1:19" ht="15" customHeight="1">
      <c r="A31" s="7"/>
      <c r="B31" s="51">
        <v>29</v>
      </c>
      <c r="C31" s="52"/>
      <c r="D31" s="150" t="str">
        <f t="shared" si="2"/>
        <v/>
      </c>
      <c r="E31" s="151"/>
      <c r="F31" s="152"/>
      <c r="G31" s="53" t="str">
        <f t="shared" si="1"/>
        <v/>
      </c>
      <c r="H31" s="54"/>
      <c r="I31" s="105"/>
      <c r="J31" s="105"/>
      <c r="K31" s="105"/>
    </row>
    <row r="32" spans="1:19" ht="15" customHeight="1">
      <c r="A32" s="7"/>
      <c r="B32" s="55">
        <v>30</v>
      </c>
      <c r="C32" s="56"/>
      <c r="D32" s="153" t="str">
        <f t="shared" si="2"/>
        <v/>
      </c>
      <c r="E32" s="154"/>
      <c r="F32" s="155"/>
      <c r="G32" s="86" t="str">
        <f t="shared" si="1"/>
        <v/>
      </c>
      <c r="H32" s="58"/>
      <c r="I32" s="125"/>
      <c r="J32" s="125"/>
      <c r="K32" s="125"/>
    </row>
    <row r="33" spans="2:11" ht="15" customHeight="1">
      <c r="B33" s="47">
        <v>31</v>
      </c>
      <c r="C33" s="48"/>
      <c r="D33" s="147" t="str">
        <f t="shared" ref="D33:D52" si="3">IF(C33="","",VLOOKUP(C33,学年名簿,2))</f>
        <v/>
      </c>
      <c r="E33" s="148"/>
      <c r="F33" s="149"/>
      <c r="G33" s="85" t="str">
        <f t="shared" si="1"/>
        <v/>
      </c>
      <c r="H33" s="50"/>
      <c r="I33" s="104"/>
      <c r="J33" s="104"/>
      <c r="K33" s="104"/>
    </row>
    <row r="34" spans="2:11" ht="15" customHeight="1">
      <c r="B34" s="51">
        <v>32</v>
      </c>
      <c r="C34" s="52"/>
      <c r="D34" s="150" t="str">
        <f t="shared" si="3"/>
        <v/>
      </c>
      <c r="E34" s="151"/>
      <c r="F34" s="152"/>
      <c r="G34" s="53" t="str">
        <f t="shared" si="1"/>
        <v/>
      </c>
      <c r="H34" s="54"/>
      <c r="I34" s="105"/>
      <c r="J34" s="105"/>
      <c r="K34" s="105"/>
    </row>
    <row r="35" spans="2:11" ht="15" customHeight="1">
      <c r="B35" s="51">
        <v>33</v>
      </c>
      <c r="C35" s="52"/>
      <c r="D35" s="150" t="str">
        <f t="shared" si="3"/>
        <v/>
      </c>
      <c r="E35" s="151"/>
      <c r="F35" s="152"/>
      <c r="G35" s="53" t="str">
        <f t="shared" ref="G35:G66" si="4">IF(C35="","",VLOOKUP(C35,学年名簿,3))</f>
        <v/>
      </c>
      <c r="H35" s="54"/>
      <c r="I35" s="105"/>
      <c r="J35" s="105"/>
      <c r="K35" s="105"/>
    </row>
    <row r="36" spans="2:11" ht="15" customHeight="1">
      <c r="B36" s="51">
        <v>34</v>
      </c>
      <c r="C36" s="52"/>
      <c r="D36" s="150" t="str">
        <f t="shared" si="3"/>
        <v/>
      </c>
      <c r="E36" s="151"/>
      <c r="F36" s="152"/>
      <c r="G36" s="53" t="str">
        <f t="shared" si="4"/>
        <v/>
      </c>
      <c r="H36" s="54"/>
      <c r="I36" s="105"/>
      <c r="J36" s="105"/>
      <c r="K36" s="105"/>
    </row>
    <row r="37" spans="2:11" ht="15" customHeight="1">
      <c r="B37" s="51">
        <v>35</v>
      </c>
      <c r="C37" s="52"/>
      <c r="D37" s="150" t="str">
        <f t="shared" si="3"/>
        <v/>
      </c>
      <c r="E37" s="151"/>
      <c r="F37" s="152"/>
      <c r="G37" s="53" t="str">
        <f t="shared" si="4"/>
        <v/>
      </c>
      <c r="H37" s="54"/>
      <c r="I37" s="105"/>
      <c r="J37" s="105"/>
      <c r="K37" s="105"/>
    </row>
    <row r="38" spans="2:11" ht="15" customHeight="1">
      <c r="B38" s="51">
        <v>36</v>
      </c>
      <c r="C38" s="52"/>
      <c r="D38" s="150" t="str">
        <f t="shared" si="3"/>
        <v/>
      </c>
      <c r="E38" s="151"/>
      <c r="F38" s="152"/>
      <c r="G38" s="53" t="str">
        <f t="shared" si="4"/>
        <v/>
      </c>
      <c r="H38" s="54"/>
      <c r="I38" s="105"/>
      <c r="J38" s="105"/>
      <c r="K38" s="105"/>
    </row>
    <row r="39" spans="2:11" ht="15" customHeight="1">
      <c r="B39" s="51">
        <v>37</v>
      </c>
      <c r="C39" s="52"/>
      <c r="D39" s="150" t="str">
        <f t="shared" si="3"/>
        <v/>
      </c>
      <c r="E39" s="151"/>
      <c r="F39" s="152"/>
      <c r="G39" s="53" t="str">
        <f t="shared" si="4"/>
        <v/>
      </c>
      <c r="H39" s="54"/>
      <c r="I39" s="105"/>
      <c r="J39" s="105"/>
      <c r="K39" s="105"/>
    </row>
    <row r="40" spans="2:11" ht="15" customHeight="1">
      <c r="B40" s="51">
        <v>38</v>
      </c>
      <c r="C40" s="52"/>
      <c r="D40" s="150" t="str">
        <f t="shared" si="3"/>
        <v/>
      </c>
      <c r="E40" s="151"/>
      <c r="F40" s="152"/>
      <c r="G40" s="53" t="str">
        <f t="shared" si="4"/>
        <v/>
      </c>
      <c r="H40" s="54"/>
      <c r="I40" s="105"/>
      <c r="J40" s="105"/>
      <c r="K40" s="105"/>
    </row>
    <row r="41" spans="2:11" ht="15" customHeight="1">
      <c r="B41" s="51">
        <v>39</v>
      </c>
      <c r="C41" s="52"/>
      <c r="D41" s="150" t="str">
        <f t="shared" si="3"/>
        <v/>
      </c>
      <c r="E41" s="151"/>
      <c r="F41" s="152"/>
      <c r="G41" s="53" t="str">
        <f t="shared" si="4"/>
        <v/>
      </c>
      <c r="H41" s="54"/>
      <c r="I41" s="105"/>
      <c r="J41" s="105"/>
      <c r="K41" s="105"/>
    </row>
    <row r="42" spans="2:11" ht="15" customHeight="1">
      <c r="B42" s="55">
        <v>40</v>
      </c>
      <c r="C42" s="56"/>
      <c r="D42" s="153" t="str">
        <f t="shared" si="3"/>
        <v/>
      </c>
      <c r="E42" s="154"/>
      <c r="F42" s="155"/>
      <c r="G42" s="86" t="str">
        <f t="shared" si="4"/>
        <v/>
      </c>
      <c r="H42" s="58"/>
      <c r="I42" s="125"/>
      <c r="J42" s="125"/>
      <c r="K42" s="125"/>
    </row>
    <row r="43" spans="2:11" ht="15" customHeight="1">
      <c r="B43" s="47">
        <v>41</v>
      </c>
      <c r="C43" s="48"/>
      <c r="D43" s="147" t="str">
        <f t="shared" si="3"/>
        <v/>
      </c>
      <c r="E43" s="148"/>
      <c r="F43" s="149"/>
      <c r="G43" s="85" t="str">
        <f t="shared" si="4"/>
        <v/>
      </c>
      <c r="H43" s="50"/>
      <c r="I43" s="104"/>
      <c r="J43" s="104"/>
      <c r="K43" s="104"/>
    </row>
    <row r="44" spans="2:11" ht="15" customHeight="1">
      <c r="B44" s="51">
        <v>42</v>
      </c>
      <c r="C44" s="52"/>
      <c r="D44" s="150" t="str">
        <f t="shared" si="3"/>
        <v/>
      </c>
      <c r="E44" s="151"/>
      <c r="F44" s="152"/>
      <c r="G44" s="53" t="str">
        <f t="shared" si="4"/>
        <v/>
      </c>
      <c r="H44" s="54"/>
      <c r="I44" s="105"/>
      <c r="J44" s="105"/>
      <c r="K44" s="105"/>
    </row>
    <row r="45" spans="2:11" ht="15" customHeight="1">
      <c r="B45" s="51">
        <v>43</v>
      </c>
      <c r="C45" s="52"/>
      <c r="D45" s="150" t="str">
        <f t="shared" si="3"/>
        <v/>
      </c>
      <c r="E45" s="151"/>
      <c r="F45" s="152"/>
      <c r="G45" s="53" t="str">
        <f t="shared" si="4"/>
        <v/>
      </c>
      <c r="H45" s="54"/>
      <c r="I45" s="105"/>
      <c r="J45" s="105"/>
      <c r="K45" s="105"/>
    </row>
    <row r="46" spans="2:11" ht="15" customHeight="1">
      <c r="B46" s="51">
        <v>44</v>
      </c>
      <c r="C46" s="52"/>
      <c r="D46" s="150" t="str">
        <f t="shared" si="3"/>
        <v/>
      </c>
      <c r="E46" s="151"/>
      <c r="F46" s="152"/>
      <c r="G46" s="53" t="str">
        <f t="shared" si="4"/>
        <v/>
      </c>
      <c r="H46" s="54"/>
      <c r="I46" s="105"/>
      <c r="J46" s="105"/>
      <c r="K46" s="105"/>
    </row>
    <row r="47" spans="2:11" ht="15" customHeight="1">
      <c r="B47" s="51">
        <v>45</v>
      </c>
      <c r="C47" s="52"/>
      <c r="D47" s="150" t="str">
        <f t="shared" si="3"/>
        <v/>
      </c>
      <c r="E47" s="151"/>
      <c r="F47" s="152"/>
      <c r="G47" s="53" t="str">
        <f t="shared" si="4"/>
        <v/>
      </c>
      <c r="H47" s="54"/>
      <c r="I47" s="105"/>
      <c r="J47" s="105"/>
      <c r="K47" s="105"/>
    </row>
    <row r="48" spans="2:11" ht="15" customHeight="1">
      <c r="B48" s="51">
        <v>46</v>
      </c>
      <c r="C48" s="52"/>
      <c r="D48" s="150" t="str">
        <f t="shared" si="3"/>
        <v/>
      </c>
      <c r="E48" s="151"/>
      <c r="F48" s="152"/>
      <c r="G48" s="53" t="str">
        <f t="shared" si="4"/>
        <v/>
      </c>
      <c r="H48" s="54"/>
      <c r="I48" s="105"/>
      <c r="J48" s="105"/>
      <c r="K48" s="105"/>
    </row>
    <row r="49" spans="1:11" ht="15" customHeight="1">
      <c r="B49" s="51">
        <v>47</v>
      </c>
      <c r="C49" s="52"/>
      <c r="D49" s="150" t="str">
        <f t="shared" si="3"/>
        <v/>
      </c>
      <c r="E49" s="151"/>
      <c r="F49" s="152"/>
      <c r="G49" s="53" t="str">
        <f t="shared" si="4"/>
        <v/>
      </c>
      <c r="H49" s="54"/>
      <c r="I49" s="105"/>
      <c r="J49" s="105"/>
      <c r="K49" s="105"/>
    </row>
    <row r="50" spans="1:11" ht="15" customHeight="1">
      <c r="B50" s="51">
        <v>48</v>
      </c>
      <c r="C50" s="52"/>
      <c r="D50" s="150" t="str">
        <f t="shared" si="3"/>
        <v/>
      </c>
      <c r="E50" s="151"/>
      <c r="F50" s="152"/>
      <c r="G50" s="53" t="str">
        <f t="shared" si="4"/>
        <v/>
      </c>
      <c r="H50" s="54"/>
      <c r="I50" s="105"/>
      <c r="J50" s="105"/>
      <c r="K50" s="105"/>
    </row>
    <row r="51" spans="1:11" ht="15" customHeight="1">
      <c r="B51" s="51">
        <v>49</v>
      </c>
      <c r="C51" s="52"/>
      <c r="D51" s="150" t="str">
        <f t="shared" si="3"/>
        <v/>
      </c>
      <c r="E51" s="151"/>
      <c r="F51" s="152"/>
      <c r="G51" s="53" t="str">
        <f t="shared" si="4"/>
        <v/>
      </c>
      <c r="H51" s="54"/>
      <c r="I51" s="105"/>
      <c r="J51" s="105"/>
      <c r="K51" s="105"/>
    </row>
    <row r="52" spans="1:11" ht="15" customHeight="1">
      <c r="A52" s="6"/>
      <c r="B52" s="55">
        <v>50</v>
      </c>
      <c r="C52" s="56"/>
      <c r="D52" s="153" t="str">
        <f t="shared" si="3"/>
        <v/>
      </c>
      <c r="E52" s="154"/>
      <c r="F52" s="155"/>
      <c r="G52" s="86" t="str">
        <f t="shared" si="4"/>
        <v/>
      </c>
      <c r="H52" s="58"/>
      <c r="I52" s="125"/>
      <c r="J52" s="125"/>
      <c r="K52" s="125"/>
    </row>
    <row r="53" spans="1:11" ht="15" customHeight="1">
      <c r="A53" s="7"/>
      <c r="B53" s="47">
        <v>51</v>
      </c>
      <c r="C53" s="48"/>
      <c r="D53" s="147" t="str">
        <f t="shared" ref="D53:D72" si="5">IF(C53="","",VLOOKUP(C53,学年名簿,2))</f>
        <v/>
      </c>
      <c r="E53" s="148"/>
      <c r="F53" s="149"/>
      <c r="G53" s="85" t="str">
        <f t="shared" si="4"/>
        <v/>
      </c>
      <c r="H53" s="50"/>
      <c r="I53" s="104"/>
      <c r="J53" s="104"/>
      <c r="K53" s="104"/>
    </row>
    <row r="54" spans="1:11" ht="15" customHeight="1">
      <c r="A54" s="7"/>
      <c r="B54" s="51">
        <v>52</v>
      </c>
      <c r="C54" s="52"/>
      <c r="D54" s="150" t="str">
        <f t="shared" si="5"/>
        <v/>
      </c>
      <c r="E54" s="151"/>
      <c r="F54" s="152"/>
      <c r="G54" s="53" t="str">
        <f t="shared" si="4"/>
        <v/>
      </c>
      <c r="H54" s="54"/>
      <c r="I54" s="105"/>
      <c r="J54" s="105"/>
      <c r="K54" s="105"/>
    </row>
    <row r="55" spans="1:11" ht="15" customHeight="1">
      <c r="A55" s="7"/>
      <c r="B55" s="51">
        <v>53</v>
      </c>
      <c r="C55" s="52"/>
      <c r="D55" s="150" t="str">
        <f t="shared" si="5"/>
        <v/>
      </c>
      <c r="E55" s="151"/>
      <c r="F55" s="152"/>
      <c r="G55" s="53" t="str">
        <f t="shared" si="4"/>
        <v/>
      </c>
      <c r="H55" s="54"/>
      <c r="I55" s="105"/>
      <c r="J55" s="105"/>
      <c r="K55" s="105"/>
    </row>
    <row r="56" spans="1:11" ht="15" customHeight="1">
      <c r="A56" s="7"/>
      <c r="B56" s="51">
        <v>54</v>
      </c>
      <c r="C56" s="52"/>
      <c r="D56" s="150" t="str">
        <f t="shared" si="5"/>
        <v/>
      </c>
      <c r="E56" s="151"/>
      <c r="F56" s="152"/>
      <c r="G56" s="53" t="str">
        <f t="shared" si="4"/>
        <v/>
      </c>
      <c r="H56" s="54"/>
      <c r="I56" s="105"/>
      <c r="J56" s="105"/>
      <c r="K56" s="105"/>
    </row>
    <row r="57" spans="1:11" ht="15" customHeight="1">
      <c r="A57" s="7"/>
      <c r="B57" s="51">
        <v>55</v>
      </c>
      <c r="C57" s="52"/>
      <c r="D57" s="150" t="str">
        <f t="shared" si="5"/>
        <v/>
      </c>
      <c r="E57" s="151"/>
      <c r="F57" s="152"/>
      <c r="G57" s="53" t="str">
        <f t="shared" si="4"/>
        <v/>
      </c>
      <c r="H57" s="54"/>
      <c r="I57" s="105"/>
      <c r="J57" s="105"/>
      <c r="K57" s="105"/>
    </row>
    <row r="58" spans="1:11" ht="15" customHeight="1">
      <c r="A58" s="7"/>
      <c r="B58" s="51">
        <v>56</v>
      </c>
      <c r="C58" s="52"/>
      <c r="D58" s="150" t="str">
        <f t="shared" si="5"/>
        <v/>
      </c>
      <c r="E58" s="151"/>
      <c r="F58" s="152"/>
      <c r="G58" s="53" t="str">
        <f t="shared" si="4"/>
        <v/>
      </c>
      <c r="H58" s="54"/>
      <c r="I58" s="105"/>
      <c r="J58" s="105"/>
      <c r="K58" s="105"/>
    </row>
    <row r="59" spans="1:11" ht="15" customHeight="1">
      <c r="A59" s="7"/>
      <c r="B59" s="51">
        <v>57</v>
      </c>
      <c r="C59" s="52"/>
      <c r="D59" s="150" t="str">
        <f t="shared" si="5"/>
        <v/>
      </c>
      <c r="E59" s="151"/>
      <c r="F59" s="152"/>
      <c r="G59" s="53" t="str">
        <f t="shared" si="4"/>
        <v/>
      </c>
      <c r="H59" s="54"/>
      <c r="I59" s="105"/>
      <c r="J59" s="105"/>
      <c r="K59" s="105"/>
    </row>
    <row r="60" spans="1:11" ht="15" customHeight="1">
      <c r="A60" s="7"/>
      <c r="B60" s="51">
        <v>58</v>
      </c>
      <c r="C60" s="52"/>
      <c r="D60" s="150" t="str">
        <f t="shared" si="5"/>
        <v/>
      </c>
      <c r="E60" s="151"/>
      <c r="F60" s="152"/>
      <c r="G60" s="53" t="str">
        <f t="shared" si="4"/>
        <v/>
      </c>
      <c r="H60" s="54"/>
      <c r="I60" s="105"/>
      <c r="J60" s="105"/>
      <c r="K60" s="105"/>
    </row>
    <row r="61" spans="1:11" ht="15" customHeight="1">
      <c r="A61" s="7"/>
      <c r="B61" s="51">
        <v>59</v>
      </c>
      <c r="C61" s="52"/>
      <c r="D61" s="150" t="str">
        <f t="shared" si="5"/>
        <v/>
      </c>
      <c r="E61" s="151"/>
      <c r="F61" s="152"/>
      <c r="G61" s="53" t="str">
        <f t="shared" si="4"/>
        <v/>
      </c>
      <c r="H61" s="54"/>
      <c r="I61" s="105"/>
      <c r="J61" s="105"/>
      <c r="K61" s="105"/>
    </row>
    <row r="62" spans="1:11" ht="15" customHeight="1">
      <c r="A62" s="7"/>
      <c r="B62" s="55">
        <v>60</v>
      </c>
      <c r="C62" s="56"/>
      <c r="D62" s="153" t="str">
        <f t="shared" si="5"/>
        <v/>
      </c>
      <c r="E62" s="154"/>
      <c r="F62" s="155"/>
      <c r="G62" s="86" t="str">
        <f t="shared" si="4"/>
        <v/>
      </c>
      <c r="H62" s="58"/>
      <c r="I62" s="125"/>
      <c r="J62" s="125"/>
      <c r="K62" s="125"/>
    </row>
    <row r="63" spans="1:11" ht="15" customHeight="1">
      <c r="A63" s="7"/>
      <c r="B63" s="47">
        <v>61</v>
      </c>
      <c r="C63" s="48"/>
      <c r="D63" s="147" t="str">
        <f t="shared" si="5"/>
        <v/>
      </c>
      <c r="E63" s="148"/>
      <c r="F63" s="149"/>
      <c r="G63" s="85" t="str">
        <f t="shared" si="4"/>
        <v/>
      </c>
      <c r="H63" s="50"/>
      <c r="I63" s="104"/>
      <c r="J63" s="104"/>
      <c r="K63" s="104"/>
    </row>
    <row r="64" spans="1:11" ht="15" customHeight="1">
      <c r="A64" s="7"/>
      <c r="B64" s="51">
        <v>62</v>
      </c>
      <c r="C64" s="52"/>
      <c r="D64" s="150" t="str">
        <f t="shared" si="5"/>
        <v/>
      </c>
      <c r="E64" s="151"/>
      <c r="F64" s="152"/>
      <c r="G64" s="53" t="str">
        <f t="shared" si="4"/>
        <v/>
      </c>
      <c r="H64" s="54"/>
      <c r="I64" s="105"/>
      <c r="J64" s="105"/>
      <c r="K64" s="105"/>
    </row>
    <row r="65" spans="1:11" ht="15" customHeight="1">
      <c r="A65" s="7"/>
      <c r="B65" s="51">
        <v>63</v>
      </c>
      <c r="C65" s="52"/>
      <c r="D65" s="150" t="str">
        <f t="shared" si="5"/>
        <v/>
      </c>
      <c r="E65" s="151"/>
      <c r="F65" s="152"/>
      <c r="G65" s="53" t="str">
        <f t="shared" si="4"/>
        <v/>
      </c>
      <c r="H65" s="54"/>
      <c r="I65" s="105"/>
      <c r="J65" s="105"/>
      <c r="K65" s="105"/>
    </row>
    <row r="66" spans="1:11" ht="15" customHeight="1">
      <c r="A66" s="7"/>
      <c r="B66" s="51">
        <v>64</v>
      </c>
      <c r="C66" s="52"/>
      <c r="D66" s="150" t="str">
        <f t="shared" si="5"/>
        <v/>
      </c>
      <c r="E66" s="151"/>
      <c r="F66" s="152"/>
      <c r="G66" s="53" t="str">
        <f t="shared" si="4"/>
        <v/>
      </c>
      <c r="H66" s="54"/>
      <c r="I66" s="105"/>
      <c r="J66" s="105"/>
      <c r="K66" s="105"/>
    </row>
    <row r="67" spans="1:11" ht="15" customHeight="1">
      <c r="A67" s="7"/>
      <c r="B67" s="51">
        <v>65</v>
      </c>
      <c r="C67" s="52"/>
      <c r="D67" s="150" t="str">
        <f t="shared" si="5"/>
        <v/>
      </c>
      <c r="E67" s="151"/>
      <c r="F67" s="152"/>
      <c r="G67" s="53" t="str">
        <f t="shared" ref="G67:G98" si="6">IF(C67="","",VLOOKUP(C67,学年名簿,3))</f>
        <v/>
      </c>
      <c r="H67" s="54"/>
      <c r="I67" s="105"/>
      <c r="J67" s="105"/>
      <c r="K67" s="105"/>
    </row>
    <row r="68" spans="1:11" ht="15" customHeight="1">
      <c r="A68" s="7"/>
      <c r="B68" s="51">
        <v>66</v>
      </c>
      <c r="C68" s="52"/>
      <c r="D68" s="150" t="str">
        <f t="shared" si="5"/>
        <v/>
      </c>
      <c r="E68" s="151"/>
      <c r="F68" s="152"/>
      <c r="G68" s="53" t="str">
        <f t="shared" si="6"/>
        <v/>
      </c>
      <c r="H68" s="54"/>
      <c r="I68" s="105"/>
      <c r="J68" s="105"/>
      <c r="K68" s="105"/>
    </row>
    <row r="69" spans="1:11" ht="15" customHeight="1">
      <c r="A69" s="7"/>
      <c r="B69" s="51">
        <v>67</v>
      </c>
      <c r="C69" s="52"/>
      <c r="D69" s="150" t="str">
        <f t="shared" si="5"/>
        <v/>
      </c>
      <c r="E69" s="151"/>
      <c r="F69" s="152"/>
      <c r="G69" s="53" t="str">
        <f t="shared" si="6"/>
        <v/>
      </c>
      <c r="H69" s="54"/>
      <c r="I69" s="105"/>
      <c r="J69" s="105"/>
      <c r="K69" s="105"/>
    </row>
    <row r="70" spans="1:11" ht="15" customHeight="1">
      <c r="A70" s="7"/>
      <c r="B70" s="51">
        <v>68</v>
      </c>
      <c r="C70" s="52"/>
      <c r="D70" s="150" t="str">
        <f t="shared" si="5"/>
        <v/>
      </c>
      <c r="E70" s="151"/>
      <c r="F70" s="152"/>
      <c r="G70" s="53" t="str">
        <f t="shared" si="6"/>
        <v/>
      </c>
      <c r="H70" s="54"/>
      <c r="I70" s="105"/>
      <c r="J70" s="105"/>
      <c r="K70" s="105"/>
    </row>
    <row r="71" spans="1:11" ht="15" customHeight="1">
      <c r="A71" s="7"/>
      <c r="B71" s="51">
        <v>69</v>
      </c>
      <c r="C71" s="52"/>
      <c r="D71" s="150" t="str">
        <f t="shared" si="5"/>
        <v/>
      </c>
      <c r="E71" s="151"/>
      <c r="F71" s="152"/>
      <c r="G71" s="53" t="str">
        <f t="shared" si="6"/>
        <v/>
      </c>
      <c r="H71" s="54"/>
      <c r="I71" s="105"/>
      <c r="J71" s="105"/>
      <c r="K71" s="105"/>
    </row>
    <row r="72" spans="1:11" ht="15" customHeight="1">
      <c r="A72" s="7"/>
      <c r="B72" s="55">
        <v>70</v>
      </c>
      <c r="C72" s="56"/>
      <c r="D72" s="153" t="str">
        <f t="shared" si="5"/>
        <v/>
      </c>
      <c r="E72" s="154"/>
      <c r="F72" s="155"/>
      <c r="G72" s="86" t="str">
        <f t="shared" si="6"/>
        <v/>
      </c>
      <c r="H72" s="58"/>
      <c r="I72" s="125"/>
      <c r="J72" s="125"/>
      <c r="K72" s="125"/>
    </row>
    <row r="73" spans="1:11" ht="15" customHeight="1">
      <c r="B73" s="47">
        <v>71</v>
      </c>
      <c r="C73" s="48"/>
      <c r="D73" s="147" t="str">
        <f t="shared" ref="D73:D92" si="7">IF(C73="","",VLOOKUP(C73,学年名簿,2))</f>
        <v/>
      </c>
      <c r="E73" s="148"/>
      <c r="F73" s="149"/>
      <c r="G73" s="85" t="str">
        <f t="shared" si="6"/>
        <v/>
      </c>
      <c r="H73" s="50"/>
      <c r="I73" s="104"/>
      <c r="J73" s="104"/>
      <c r="K73" s="104"/>
    </row>
    <row r="74" spans="1:11" ht="15" customHeight="1">
      <c r="B74" s="51">
        <v>72</v>
      </c>
      <c r="C74" s="52"/>
      <c r="D74" s="150" t="str">
        <f t="shared" si="7"/>
        <v/>
      </c>
      <c r="E74" s="151"/>
      <c r="F74" s="152"/>
      <c r="G74" s="53" t="str">
        <f t="shared" si="6"/>
        <v/>
      </c>
      <c r="H74" s="54"/>
      <c r="I74" s="105"/>
      <c r="J74" s="105"/>
      <c r="K74" s="105"/>
    </row>
    <row r="75" spans="1:11" ht="15" customHeight="1">
      <c r="B75" s="51">
        <v>73</v>
      </c>
      <c r="C75" s="52"/>
      <c r="D75" s="150" t="str">
        <f t="shared" si="7"/>
        <v/>
      </c>
      <c r="E75" s="151"/>
      <c r="F75" s="152"/>
      <c r="G75" s="53" t="str">
        <f t="shared" si="6"/>
        <v/>
      </c>
      <c r="H75" s="54"/>
      <c r="I75" s="105"/>
      <c r="J75" s="105"/>
      <c r="K75" s="105"/>
    </row>
    <row r="76" spans="1:11" ht="15" customHeight="1">
      <c r="B76" s="51">
        <v>74</v>
      </c>
      <c r="C76" s="52"/>
      <c r="D76" s="150" t="str">
        <f t="shared" si="7"/>
        <v/>
      </c>
      <c r="E76" s="151"/>
      <c r="F76" s="152"/>
      <c r="G76" s="53" t="str">
        <f t="shared" si="6"/>
        <v/>
      </c>
      <c r="H76" s="54"/>
      <c r="I76" s="105"/>
      <c r="J76" s="105"/>
      <c r="K76" s="105"/>
    </row>
    <row r="77" spans="1:11" ht="15" customHeight="1">
      <c r="B77" s="51">
        <v>75</v>
      </c>
      <c r="C77" s="52"/>
      <c r="D77" s="150" t="str">
        <f t="shared" si="7"/>
        <v/>
      </c>
      <c r="E77" s="151"/>
      <c r="F77" s="152"/>
      <c r="G77" s="53" t="str">
        <f t="shared" si="6"/>
        <v/>
      </c>
      <c r="H77" s="54"/>
      <c r="I77" s="105"/>
      <c r="J77" s="105"/>
      <c r="K77" s="105"/>
    </row>
    <row r="78" spans="1:11" ht="15" customHeight="1">
      <c r="B78" s="51">
        <v>76</v>
      </c>
      <c r="C78" s="52"/>
      <c r="D78" s="150" t="str">
        <f t="shared" si="7"/>
        <v/>
      </c>
      <c r="E78" s="151"/>
      <c r="F78" s="152"/>
      <c r="G78" s="53" t="str">
        <f t="shared" si="6"/>
        <v/>
      </c>
      <c r="H78" s="54"/>
      <c r="I78" s="105"/>
      <c r="J78" s="105"/>
      <c r="K78" s="105"/>
    </row>
    <row r="79" spans="1:11" ht="15" customHeight="1">
      <c r="B79" s="51">
        <v>77</v>
      </c>
      <c r="C79" s="52"/>
      <c r="D79" s="150" t="str">
        <f t="shared" si="7"/>
        <v/>
      </c>
      <c r="E79" s="151"/>
      <c r="F79" s="152"/>
      <c r="G79" s="53" t="str">
        <f t="shared" si="6"/>
        <v/>
      </c>
      <c r="H79" s="54"/>
      <c r="I79" s="105"/>
      <c r="J79" s="105"/>
      <c r="K79" s="105"/>
    </row>
    <row r="80" spans="1:11" ht="15" customHeight="1">
      <c r="B80" s="51">
        <v>78</v>
      </c>
      <c r="C80" s="52"/>
      <c r="D80" s="150" t="str">
        <f t="shared" si="7"/>
        <v/>
      </c>
      <c r="E80" s="151"/>
      <c r="F80" s="152"/>
      <c r="G80" s="53" t="str">
        <f t="shared" si="6"/>
        <v/>
      </c>
      <c r="H80" s="54"/>
      <c r="I80" s="105"/>
      <c r="J80" s="105"/>
      <c r="K80" s="105"/>
    </row>
    <row r="81" spans="1:14" ht="15" customHeight="1">
      <c r="B81" s="51">
        <v>79</v>
      </c>
      <c r="C81" s="52"/>
      <c r="D81" s="150" t="str">
        <f t="shared" si="7"/>
        <v/>
      </c>
      <c r="E81" s="151"/>
      <c r="F81" s="152"/>
      <c r="G81" s="53" t="str">
        <f t="shared" si="6"/>
        <v/>
      </c>
      <c r="H81" s="54"/>
      <c r="I81" s="105"/>
      <c r="J81" s="105"/>
      <c r="K81" s="105"/>
    </row>
    <row r="82" spans="1:14" ht="15" customHeight="1">
      <c r="B82" s="55">
        <v>80</v>
      </c>
      <c r="C82" s="56"/>
      <c r="D82" s="153" t="str">
        <f t="shared" si="7"/>
        <v/>
      </c>
      <c r="E82" s="154"/>
      <c r="F82" s="155"/>
      <c r="G82" s="86" t="str">
        <f t="shared" si="6"/>
        <v/>
      </c>
      <c r="H82" s="58"/>
      <c r="I82" s="125"/>
      <c r="J82" s="125"/>
      <c r="K82" s="125"/>
    </row>
    <row r="83" spans="1:14" ht="15" customHeight="1">
      <c r="B83" s="47">
        <v>81</v>
      </c>
      <c r="C83" s="48"/>
      <c r="D83" s="147" t="str">
        <f t="shared" si="7"/>
        <v/>
      </c>
      <c r="E83" s="148"/>
      <c r="F83" s="149"/>
      <c r="G83" s="85" t="str">
        <f t="shared" si="6"/>
        <v/>
      </c>
      <c r="H83" s="50"/>
      <c r="I83" s="104"/>
      <c r="J83" s="104"/>
      <c r="K83" s="104"/>
    </row>
    <row r="84" spans="1:14" ht="15" customHeight="1">
      <c r="B84" s="51">
        <v>82</v>
      </c>
      <c r="C84" s="52"/>
      <c r="D84" s="150" t="str">
        <f t="shared" si="7"/>
        <v/>
      </c>
      <c r="E84" s="151"/>
      <c r="F84" s="152"/>
      <c r="G84" s="53" t="str">
        <f t="shared" si="6"/>
        <v/>
      </c>
      <c r="H84" s="54"/>
      <c r="I84" s="105"/>
      <c r="J84" s="105"/>
      <c r="K84" s="105"/>
    </row>
    <row r="85" spans="1:14" ht="15" customHeight="1">
      <c r="B85" s="51">
        <v>83</v>
      </c>
      <c r="C85" s="52"/>
      <c r="D85" s="150" t="str">
        <f t="shared" si="7"/>
        <v/>
      </c>
      <c r="E85" s="151"/>
      <c r="F85" s="152"/>
      <c r="G85" s="53" t="str">
        <f t="shared" si="6"/>
        <v/>
      </c>
      <c r="H85" s="54"/>
      <c r="I85" s="105"/>
      <c r="J85" s="105"/>
      <c r="K85" s="105"/>
    </row>
    <row r="86" spans="1:14" ht="15" customHeight="1">
      <c r="B86" s="51">
        <v>84</v>
      </c>
      <c r="C86" s="52"/>
      <c r="D86" s="150" t="str">
        <f t="shared" si="7"/>
        <v/>
      </c>
      <c r="E86" s="151"/>
      <c r="F86" s="152"/>
      <c r="G86" s="53" t="str">
        <f t="shared" si="6"/>
        <v/>
      </c>
      <c r="H86" s="54"/>
      <c r="I86" s="105"/>
      <c r="J86" s="105"/>
      <c r="K86" s="105"/>
    </row>
    <row r="87" spans="1:14" ht="15" customHeight="1">
      <c r="B87" s="51">
        <v>85</v>
      </c>
      <c r="C87" s="52"/>
      <c r="D87" s="150" t="str">
        <f t="shared" si="7"/>
        <v/>
      </c>
      <c r="E87" s="151"/>
      <c r="F87" s="152"/>
      <c r="G87" s="53" t="str">
        <f t="shared" si="6"/>
        <v/>
      </c>
      <c r="H87" s="54"/>
      <c r="I87" s="105"/>
      <c r="J87" s="105"/>
      <c r="K87" s="105"/>
    </row>
    <row r="88" spans="1:14" ht="15" customHeight="1">
      <c r="B88" s="51">
        <v>86</v>
      </c>
      <c r="C88" s="52"/>
      <c r="D88" s="150" t="str">
        <f t="shared" si="7"/>
        <v/>
      </c>
      <c r="E88" s="151"/>
      <c r="F88" s="152"/>
      <c r="G88" s="53" t="str">
        <f t="shared" si="6"/>
        <v/>
      </c>
      <c r="H88" s="54"/>
      <c r="I88" s="105"/>
      <c r="J88" s="105"/>
      <c r="K88" s="105"/>
    </row>
    <row r="89" spans="1:14" ht="15" customHeight="1">
      <c r="B89" s="51">
        <v>87</v>
      </c>
      <c r="C89" s="52"/>
      <c r="D89" s="150" t="str">
        <f t="shared" si="7"/>
        <v/>
      </c>
      <c r="E89" s="151"/>
      <c r="F89" s="152"/>
      <c r="G89" s="53" t="str">
        <f t="shared" si="6"/>
        <v/>
      </c>
      <c r="H89" s="54"/>
      <c r="I89" s="105"/>
      <c r="J89" s="105"/>
      <c r="K89" s="105"/>
    </row>
    <row r="90" spans="1:14" ht="15" customHeight="1">
      <c r="B90" s="51">
        <v>88</v>
      </c>
      <c r="C90" s="52"/>
      <c r="D90" s="150" t="str">
        <f t="shared" si="7"/>
        <v/>
      </c>
      <c r="E90" s="151"/>
      <c r="F90" s="152"/>
      <c r="G90" s="53" t="str">
        <f t="shared" si="6"/>
        <v/>
      </c>
      <c r="H90" s="54"/>
      <c r="I90" s="105"/>
      <c r="J90" s="105"/>
      <c r="K90" s="105"/>
    </row>
    <row r="91" spans="1:14" ht="15" customHeight="1">
      <c r="B91" s="51">
        <v>89</v>
      </c>
      <c r="C91" s="52"/>
      <c r="D91" s="150" t="str">
        <f t="shared" si="7"/>
        <v/>
      </c>
      <c r="E91" s="151"/>
      <c r="F91" s="152"/>
      <c r="G91" s="53" t="str">
        <f t="shared" si="6"/>
        <v/>
      </c>
      <c r="H91" s="54"/>
      <c r="I91" s="105"/>
      <c r="J91" s="105"/>
      <c r="K91" s="105"/>
    </row>
    <row r="92" spans="1:14" ht="15" customHeight="1">
      <c r="A92" s="6"/>
      <c r="B92" s="55">
        <v>90</v>
      </c>
      <c r="C92" s="56"/>
      <c r="D92" s="153" t="str">
        <f t="shared" si="7"/>
        <v/>
      </c>
      <c r="E92" s="154"/>
      <c r="F92" s="155"/>
      <c r="G92" s="86" t="str">
        <f t="shared" si="6"/>
        <v/>
      </c>
      <c r="H92" s="58"/>
      <c r="I92" s="125"/>
      <c r="J92" s="125"/>
      <c r="K92" s="125"/>
    </row>
    <row r="93" spans="1:14" ht="15" customHeight="1">
      <c r="A93" s="7"/>
      <c r="B93" s="47">
        <v>91</v>
      </c>
      <c r="C93" s="48"/>
      <c r="D93" s="147" t="str">
        <f t="shared" ref="D93:D112" si="8">IF(C93="","",VLOOKUP(C93,学年名簿,2))</f>
        <v/>
      </c>
      <c r="E93" s="148"/>
      <c r="F93" s="149"/>
      <c r="G93" s="85" t="str">
        <f t="shared" si="6"/>
        <v/>
      </c>
      <c r="H93" s="50"/>
      <c r="I93" s="104"/>
      <c r="J93" s="104"/>
      <c r="K93" s="104"/>
    </row>
    <row r="94" spans="1:14" ht="15" customHeight="1">
      <c r="A94" s="7"/>
      <c r="B94" s="51">
        <v>92</v>
      </c>
      <c r="C94" s="52"/>
      <c r="D94" s="150" t="str">
        <f t="shared" si="8"/>
        <v/>
      </c>
      <c r="E94" s="151"/>
      <c r="F94" s="152"/>
      <c r="G94" s="53" t="str">
        <f t="shared" si="6"/>
        <v/>
      </c>
      <c r="H94" s="54"/>
      <c r="I94" s="105"/>
      <c r="J94" s="105"/>
      <c r="K94" s="105"/>
    </row>
    <row r="95" spans="1:14" ht="15" customHeight="1">
      <c r="A95" s="7"/>
      <c r="B95" s="51">
        <v>93</v>
      </c>
      <c r="C95" s="52"/>
      <c r="D95" s="150" t="str">
        <f t="shared" si="8"/>
        <v/>
      </c>
      <c r="E95" s="151"/>
      <c r="F95" s="152"/>
      <c r="G95" s="53" t="str">
        <f t="shared" si="6"/>
        <v/>
      </c>
      <c r="H95" s="54"/>
      <c r="I95" s="105"/>
      <c r="J95" s="105"/>
      <c r="K95" s="105"/>
    </row>
    <row r="96" spans="1:14" ht="15" customHeight="1">
      <c r="A96" s="7"/>
      <c r="B96" s="51">
        <v>94</v>
      </c>
      <c r="C96" s="52"/>
      <c r="D96" s="150" t="str">
        <f t="shared" si="8"/>
        <v/>
      </c>
      <c r="E96" s="151"/>
      <c r="F96" s="152"/>
      <c r="G96" s="53" t="str">
        <f t="shared" si="6"/>
        <v/>
      </c>
      <c r="H96" s="54"/>
      <c r="I96" s="105"/>
      <c r="J96" s="105"/>
      <c r="K96" s="105"/>
      <c r="L96" s="8"/>
      <c r="M96" s="8"/>
      <c r="N96" s="23"/>
    </row>
    <row r="97" spans="1:14" ht="15" customHeight="1">
      <c r="A97" s="7"/>
      <c r="B97" s="51">
        <v>95</v>
      </c>
      <c r="C97" s="52"/>
      <c r="D97" s="150" t="str">
        <f t="shared" si="8"/>
        <v/>
      </c>
      <c r="E97" s="151"/>
      <c r="F97" s="152"/>
      <c r="G97" s="53" t="str">
        <f t="shared" si="6"/>
        <v/>
      </c>
      <c r="H97" s="54"/>
      <c r="I97" s="105"/>
      <c r="J97" s="105"/>
      <c r="K97" s="105"/>
      <c r="L97" s="8"/>
      <c r="M97" s="8"/>
      <c r="N97" s="23"/>
    </row>
    <row r="98" spans="1:14" ht="15" customHeight="1">
      <c r="A98" s="7"/>
      <c r="B98" s="51">
        <v>96</v>
      </c>
      <c r="C98" s="52"/>
      <c r="D98" s="150" t="str">
        <f t="shared" si="8"/>
        <v/>
      </c>
      <c r="E98" s="151"/>
      <c r="F98" s="152"/>
      <c r="G98" s="53" t="str">
        <f t="shared" si="6"/>
        <v/>
      </c>
      <c r="H98" s="54"/>
      <c r="I98" s="105"/>
      <c r="J98" s="105"/>
      <c r="K98" s="105"/>
      <c r="L98" s="8"/>
      <c r="M98" s="8"/>
      <c r="N98" s="23"/>
    </row>
    <row r="99" spans="1:14" ht="15" customHeight="1">
      <c r="A99" s="7"/>
      <c r="B99" s="51">
        <v>97</v>
      </c>
      <c r="C99" s="52"/>
      <c r="D99" s="150" t="str">
        <f t="shared" si="8"/>
        <v/>
      </c>
      <c r="E99" s="151"/>
      <c r="F99" s="152"/>
      <c r="G99" s="53" t="str">
        <f t="shared" ref="G99:G112" si="9">IF(C99="","",VLOOKUP(C99,学年名簿,3))</f>
        <v/>
      </c>
      <c r="H99" s="54"/>
      <c r="I99" s="105"/>
      <c r="J99" s="105"/>
      <c r="K99" s="105"/>
      <c r="L99" s="8"/>
      <c r="M99" s="8"/>
      <c r="N99" s="23"/>
    </row>
    <row r="100" spans="1:14" ht="15" customHeight="1">
      <c r="A100" s="7"/>
      <c r="B100" s="51">
        <v>98</v>
      </c>
      <c r="C100" s="52"/>
      <c r="D100" s="150" t="str">
        <f t="shared" si="8"/>
        <v/>
      </c>
      <c r="E100" s="151"/>
      <c r="F100" s="152"/>
      <c r="G100" s="53" t="str">
        <f t="shared" si="9"/>
        <v/>
      </c>
      <c r="H100" s="54"/>
      <c r="I100" s="105"/>
      <c r="J100" s="105"/>
      <c r="K100" s="105"/>
      <c r="L100" s="8"/>
      <c r="M100" s="8"/>
      <c r="N100" s="23"/>
    </row>
    <row r="101" spans="1:14" ht="15" customHeight="1">
      <c r="A101" s="7"/>
      <c r="B101" s="51">
        <v>99</v>
      </c>
      <c r="C101" s="52"/>
      <c r="D101" s="150" t="str">
        <f t="shared" si="8"/>
        <v/>
      </c>
      <c r="E101" s="151"/>
      <c r="F101" s="152"/>
      <c r="G101" s="53" t="str">
        <f t="shared" si="9"/>
        <v/>
      </c>
      <c r="H101" s="54"/>
      <c r="I101" s="105"/>
      <c r="J101" s="105"/>
      <c r="K101" s="105"/>
      <c r="L101" s="8"/>
      <c r="M101" s="8"/>
      <c r="N101" s="23"/>
    </row>
    <row r="102" spans="1:14" ht="15" customHeight="1">
      <c r="A102" s="7"/>
      <c r="B102" s="59">
        <v>100</v>
      </c>
      <c r="C102" s="56"/>
      <c r="D102" s="153" t="str">
        <f t="shared" si="8"/>
        <v/>
      </c>
      <c r="E102" s="154"/>
      <c r="F102" s="155"/>
      <c r="G102" s="86" t="str">
        <f t="shared" si="9"/>
        <v/>
      </c>
      <c r="H102" s="58"/>
      <c r="I102" s="125"/>
      <c r="J102" s="125"/>
      <c r="K102" s="125"/>
      <c r="L102" s="8"/>
      <c r="M102" s="8"/>
      <c r="N102" s="23"/>
    </row>
    <row r="103" spans="1:14" ht="15" customHeight="1">
      <c r="A103" s="7"/>
      <c r="B103" s="60">
        <v>101</v>
      </c>
      <c r="C103" s="48"/>
      <c r="D103" s="147" t="str">
        <f t="shared" si="8"/>
        <v/>
      </c>
      <c r="E103" s="148"/>
      <c r="F103" s="149"/>
      <c r="G103" s="85" t="str">
        <f t="shared" si="9"/>
        <v/>
      </c>
      <c r="H103" s="50"/>
      <c r="I103" s="104"/>
      <c r="J103" s="104"/>
      <c r="K103" s="104"/>
      <c r="L103" s="8"/>
      <c r="M103" s="8"/>
      <c r="N103" s="23"/>
    </row>
    <row r="104" spans="1:14" ht="15" customHeight="1">
      <c r="A104" s="7"/>
      <c r="B104" s="61">
        <v>102</v>
      </c>
      <c r="C104" s="52"/>
      <c r="D104" s="150" t="str">
        <f t="shared" si="8"/>
        <v/>
      </c>
      <c r="E104" s="151"/>
      <c r="F104" s="152"/>
      <c r="G104" s="53" t="str">
        <f t="shared" si="9"/>
        <v/>
      </c>
      <c r="H104" s="54"/>
      <c r="I104" s="105"/>
      <c r="J104" s="105"/>
      <c r="K104" s="105"/>
      <c r="L104" s="8"/>
      <c r="M104" s="8"/>
      <c r="N104" s="23"/>
    </row>
    <row r="105" spans="1:14" ht="15" customHeight="1">
      <c r="A105" s="7"/>
      <c r="B105" s="61">
        <v>103</v>
      </c>
      <c r="C105" s="52"/>
      <c r="D105" s="150" t="str">
        <f t="shared" si="8"/>
        <v/>
      </c>
      <c r="E105" s="151"/>
      <c r="F105" s="152"/>
      <c r="G105" s="53" t="str">
        <f t="shared" si="9"/>
        <v/>
      </c>
      <c r="H105" s="54"/>
      <c r="I105" s="105"/>
      <c r="J105" s="105"/>
      <c r="K105" s="105"/>
      <c r="L105" s="8"/>
      <c r="M105" s="8"/>
      <c r="N105" s="23"/>
    </row>
    <row r="106" spans="1:14" ht="15" customHeight="1">
      <c r="A106" s="7"/>
      <c r="B106" s="61">
        <v>104</v>
      </c>
      <c r="C106" s="52"/>
      <c r="D106" s="150" t="str">
        <f t="shared" si="8"/>
        <v/>
      </c>
      <c r="E106" s="151"/>
      <c r="F106" s="152"/>
      <c r="G106" s="53" t="str">
        <f t="shared" si="9"/>
        <v/>
      </c>
      <c r="H106" s="54"/>
      <c r="I106" s="105"/>
      <c r="J106" s="105"/>
      <c r="K106" s="105"/>
      <c r="L106" s="8"/>
      <c r="M106" s="8"/>
      <c r="N106" s="23"/>
    </row>
    <row r="107" spans="1:14" ht="15" customHeight="1">
      <c r="A107" s="7"/>
      <c r="B107" s="61">
        <v>105</v>
      </c>
      <c r="C107" s="52"/>
      <c r="D107" s="150" t="str">
        <f t="shared" si="8"/>
        <v/>
      </c>
      <c r="E107" s="151"/>
      <c r="F107" s="152"/>
      <c r="G107" s="53" t="str">
        <f t="shared" si="9"/>
        <v/>
      </c>
      <c r="H107" s="54"/>
      <c r="I107" s="105"/>
      <c r="J107" s="105"/>
      <c r="K107" s="105"/>
      <c r="L107" s="8"/>
      <c r="M107" s="8"/>
      <c r="N107" s="23"/>
    </row>
    <row r="108" spans="1:14" ht="15" customHeight="1">
      <c r="A108" s="7"/>
      <c r="B108" s="61">
        <v>106</v>
      </c>
      <c r="C108" s="52"/>
      <c r="D108" s="150" t="str">
        <f t="shared" si="8"/>
        <v/>
      </c>
      <c r="E108" s="151"/>
      <c r="F108" s="152"/>
      <c r="G108" s="53" t="str">
        <f t="shared" si="9"/>
        <v/>
      </c>
      <c r="H108" s="54"/>
      <c r="I108" s="105"/>
      <c r="J108" s="105"/>
      <c r="K108" s="105"/>
      <c r="L108" s="8"/>
      <c r="M108" s="8"/>
      <c r="N108" s="23"/>
    </row>
    <row r="109" spans="1:14" ht="15" customHeight="1">
      <c r="A109" s="7"/>
      <c r="B109" s="61">
        <v>107</v>
      </c>
      <c r="C109" s="52"/>
      <c r="D109" s="150" t="str">
        <f t="shared" si="8"/>
        <v/>
      </c>
      <c r="E109" s="151"/>
      <c r="F109" s="152"/>
      <c r="G109" s="53" t="str">
        <f t="shared" si="9"/>
        <v/>
      </c>
      <c r="H109" s="54"/>
      <c r="I109" s="105"/>
      <c r="J109" s="105"/>
      <c r="K109" s="105"/>
      <c r="L109" s="8"/>
      <c r="M109" s="8"/>
      <c r="N109" s="23"/>
    </row>
    <row r="110" spans="1:14" ht="15" customHeight="1">
      <c r="A110" s="7"/>
      <c r="B110" s="61">
        <v>108</v>
      </c>
      <c r="C110" s="52"/>
      <c r="D110" s="150" t="str">
        <f t="shared" si="8"/>
        <v/>
      </c>
      <c r="E110" s="151"/>
      <c r="F110" s="152"/>
      <c r="G110" s="53" t="str">
        <f t="shared" si="9"/>
        <v/>
      </c>
      <c r="H110" s="54"/>
      <c r="I110" s="105"/>
      <c r="J110" s="105"/>
      <c r="K110" s="105"/>
      <c r="L110" s="8"/>
      <c r="M110" s="8"/>
      <c r="N110" s="23"/>
    </row>
    <row r="111" spans="1:14" ht="15" customHeight="1">
      <c r="A111" s="7"/>
      <c r="B111" s="61">
        <v>109</v>
      </c>
      <c r="C111" s="52"/>
      <c r="D111" s="150" t="str">
        <f t="shared" si="8"/>
        <v/>
      </c>
      <c r="E111" s="151"/>
      <c r="F111" s="152"/>
      <c r="G111" s="53" t="str">
        <f t="shared" si="9"/>
        <v/>
      </c>
      <c r="H111" s="54"/>
      <c r="I111" s="105"/>
      <c r="J111" s="105"/>
      <c r="K111" s="105"/>
      <c r="L111" s="8"/>
      <c r="M111" s="8"/>
      <c r="N111" s="23"/>
    </row>
    <row r="112" spans="1:14" ht="15" customHeight="1">
      <c r="A112" s="7"/>
      <c r="B112" s="59">
        <v>110</v>
      </c>
      <c r="C112" s="56"/>
      <c r="D112" s="153" t="str">
        <f t="shared" si="8"/>
        <v/>
      </c>
      <c r="E112" s="154"/>
      <c r="F112" s="155"/>
      <c r="G112" s="86" t="str">
        <f t="shared" si="9"/>
        <v/>
      </c>
      <c r="H112" s="58"/>
      <c r="I112" s="125"/>
      <c r="J112" s="125"/>
      <c r="K112" s="125"/>
      <c r="L112" s="8"/>
      <c r="M112" s="8"/>
      <c r="N112" s="23"/>
    </row>
    <row r="113" spans="9:14" ht="15" customHeight="1">
      <c r="I113" s="93"/>
      <c r="J113" s="93"/>
      <c r="K113" s="93"/>
      <c r="L113" s="8"/>
      <c r="M113" s="8"/>
      <c r="N113" s="23"/>
    </row>
    <row r="114" spans="9:14" ht="15" customHeight="1">
      <c r="I114" s="92"/>
      <c r="J114" s="92"/>
      <c r="K114" s="92"/>
      <c r="L114" s="8"/>
      <c r="M114" s="8"/>
      <c r="N114" s="23"/>
    </row>
  </sheetData>
  <mergeCells count="117">
    <mergeCell ref="D4:F4"/>
    <mergeCell ref="D58:F58"/>
    <mergeCell ref="D39:F39"/>
    <mergeCell ref="D43:F43"/>
    <mergeCell ref="D44:F44"/>
    <mergeCell ref="D42:F42"/>
    <mergeCell ref="D12:F12"/>
    <mergeCell ref="D14:F14"/>
    <mergeCell ref="D32:F32"/>
    <mergeCell ref="D40:F40"/>
    <mergeCell ref="D41:F41"/>
    <mergeCell ref="D38:F38"/>
    <mergeCell ref="D13:F13"/>
    <mergeCell ref="D8:F8"/>
    <mergeCell ref="D9:F9"/>
    <mergeCell ref="D10:F10"/>
    <mergeCell ref="D11:F11"/>
    <mergeCell ref="D19:F19"/>
    <mergeCell ref="D20:F20"/>
    <mergeCell ref="D15:F15"/>
    <mergeCell ref="D47:F47"/>
    <mergeCell ref="D57:F57"/>
    <mergeCell ref="D54:F54"/>
    <mergeCell ref="D78:F78"/>
    <mergeCell ref="D66:F66"/>
    <mergeCell ref="D64:F64"/>
    <mergeCell ref="S2:V2"/>
    <mergeCell ref="M21:P21"/>
    <mergeCell ref="D36:F36"/>
    <mergeCell ref="D37:F37"/>
    <mergeCell ref="D34:F34"/>
    <mergeCell ref="D21:F21"/>
    <mergeCell ref="D2:F2"/>
    <mergeCell ref="M9:Q10"/>
    <mergeCell ref="M5:Q7"/>
    <mergeCell ref="D33:F33"/>
    <mergeCell ref="D17:F17"/>
    <mergeCell ref="D3:F3"/>
    <mergeCell ref="D5:F5"/>
    <mergeCell ref="D6:F6"/>
    <mergeCell ref="D7:F7"/>
    <mergeCell ref="D27:F27"/>
    <mergeCell ref="D18:F18"/>
    <mergeCell ref="D62:F62"/>
    <mergeCell ref="D63:F63"/>
    <mergeCell ref="P2:Q2"/>
    <mergeCell ref="D16:F16"/>
    <mergeCell ref="D56:F56"/>
    <mergeCell ref="D52:F52"/>
    <mergeCell ref="D60:F60"/>
    <mergeCell ref="D45:F45"/>
    <mergeCell ref="D46:F46"/>
    <mergeCell ref="D55:F55"/>
    <mergeCell ref="D49:F49"/>
    <mergeCell ref="D50:F50"/>
    <mergeCell ref="D51:F51"/>
    <mergeCell ref="D93:F93"/>
    <mergeCell ref="D109:F109"/>
    <mergeCell ref="D102:F102"/>
    <mergeCell ref="D95:F95"/>
    <mergeCell ref="D87:F87"/>
    <mergeCell ref="D88:F88"/>
    <mergeCell ref="D82:F82"/>
    <mergeCell ref="D83:F83"/>
    <mergeCell ref="D80:F80"/>
    <mergeCell ref="D81:F81"/>
    <mergeCell ref="D84:F84"/>
    <mergeCell ref="D85:F85"/>
    <mergeCell ref="D86:F86"/>
    <mergeCell ref="D77:F77"/>
    <mergeCell ref="D71:F71"/>
    <mergeCell ref="D72:F72"/>
    <mergeCell ref="D112:F112"/>
    <mergeCell ref="D92:F92"/>
    <mergeCell ref="D106:F106"/>
    <mergeCell ref="D103:F103"/>
    <mergeCell ref="D90:F90"/>
    <mergeCell ref="D96:F96"/>
    <mergeCell ref="D94:F94"/>
    <mergeCell ref="D111:F111"/>
    <mergeCell ref="D107:F107"/>
    <mergeCell ref="D97:F97"/>
    <mergeCell ref="D98:F98"/>
    <mergeCell ref="D99:F99"/>
    <mergeCell ref="D101:F101"/>
    <mergeCell ref="D100:F100"/>
    <mergeCell ref="D104:F104"/>
    <mergeCell ref="D108:F108"/>
    <mergeCell ref="D105:F105"/>
    <mergeCell ref="D79:F79"/>
    <mergeCell ref="D89:F89"/>
    <mergeCell ref="D110:F110"/>
    <mergeCell ref="D91:F91"/>
    <mergeCell ref="M12:S19"/>
    <mergeCell ref="D73:F73"/>
    <mergeCell ref="D74:F74"/>
    <mergeCell ref="D75:F75"/>
    <mergeCell ref="D76:F76"/>
    <mergeCell ref="D69:F69"/>
    <mergeCell ref="D70:F70"/>
    <mergeCell ref="D68:F68"/>
    <mergeCell ref="D65:F65"/>
    <mergeCell ref="D22:F22"/>
    <mergeCell ref="D28:F28"/>
    <mergeCell ref="D29:F29"/>
    <mergeCell ref="D30:F30"/>
    <mergeCell ref="D23:F23"/>
    <mergeCell ref="D24:F24"/>
    <mergeCell ref="D25:F25"/>
    <mergeCell ref="D26:F26"/>
    <mergeCell ref="D31:F31"/>
    <mergeCell ref="D35:F35"/>
    <mergeCell ref="D67:F67"/>
    <mergeCell ref="D61:F61"/>
    <mergeCell ref="D59:F59"/>
    <mergeCell ref="D48:F48"/>
    <mergeCell ref="D53:F53"/>
  </mergeCells>
  <phoneticPr fontId="1"/>
  <conditionalFormatting sqref="D11:F11">
    <cfRule type="cellIs" dxfId="1" priority="1" stopIfTrue="1" operator="equal">
      <formula>0</formula>
    </cfRule>
  </conditionalFormatting>
  <dataValidations count="2">
    <dataValidation type="list" allowBlank="1" showInputMessage="1" showErrorMessage="1" sqref="I113:K114">
      <formula1>$P$16:$P$23</formula1>
    </dataValidation>
    <dataValidation type="list" allowBlank="1" showInputMessage="1" showErrorMessage="1" sqref="I3:K112">
      <formula1>$S$3:$S$11</formula1>
    </dataValidation>
  </dataValidations>
  <printOptions verticalCentered="1"/>
  <pageMargins left="0.59055118110236227" right="0.39370078740157483" top="0.59055118110236227" bottom="0.39370078740157483" header="0" footer="0"/>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114"/>
  <sheetViews>
    <sheetView tabSelected="1" view="pageBreakPreview" topLeftCell="F7" zoomScaleNormal="100" zoomScaleSheetLayoutView="100" workbookViewId="0">
      <selection activeCell="T19" sqref="T19"/>
    </sheetView>
  </sheetViews>
  <sheetFormatPr defaultRowHeight="15" customHeight="1"/>
  <cols>
    <col min="1" max="1" width="2.5" customWidth="1"/>
    <col min="2" max="2" width="3.875" style="4" customWidth="1"/>
    <col min="3" max="3" width="7.5" customWidth="1"/>
    <col min="4" max="4" width="6.25" customWidth="1"/>
    <col min="5" max="5" width="8.75" customWidth="1"/>
    <col min="6" max="6" width="5.125" customWidth="1"/>
    <col min="7" max="7" width="17.125" bestFit="1" customWidth="1"/>
    <col min="8" max="8" width="11.125" customWidth="1"/>
    <col min="9" max="9" width="8.375" bestFit="1" customWidth="1"/>
    <col min="10" max="10" width="7.25" bestFit="1" customWidth="1"/>
    <col min="11" max="11" width="6.625" bestFit="1" customWidth="1"/>
    <col min="12" max="12" width="5.625" customWidth="1"/>
    <col min="13" max="13" width="11" bestFit="1" customWidth="1"/>
    <col min="14" max="15" width="8.375" bestFit="1" customWidth="1"/>
    <col min="17" max="22" width="5.625" customWidth="1"/>
    <col min="23" max="23" width="2.5" customWidth="1"/>
    <col min="24" max="28" width="5.75" customWidth="1"/>
  </cols>
  <sheetData>
    <row r="1" spans="2:24" ht="15" customHeight="1" thickTop="1">
      <c r="I1" s="173" t="s">
        <v>107</v>
      </c>
      <c r="J1" s="174"/>
      <c r="K1" s="175"/>
      <c r="M1" s="24" t="s">
        <v>3</v>
      </c>
      <c r="N1" s="83"/>
      <c r="P1" s="165" t="s">
        <v>130</v>
      </c>
      <c r="Q1" s="165"/>
      <c r="S1" s="156" t="s">
        <v>117</v>
      </c>
      <c r="T1" s="157"/>
      <c r="U1" s="157"/>
      <c r="V1" s="157"/>
      <c r="W1" s="116"/>
      <c r="X1" s="110"/>
    </row>
    <row r="2" spans="2:24" ht="15" customHeight="1">
      <c r="B2" s="26"/>
      <c r="C2" s="44" t="s">
        <v>6</v>
      </c>
      <c r="D2" s="161" t="s">
        <v>45</v>
      </c>
      <c r="E2" s="161"/>
      <c r="F2" s="162"/>
      <c r="G2" s="39" t="s">
        <v>13</v>
      </c>
      <c r="H2" s="39" t="s">
        <v>46</v>
      </c>
      <c r="I2" s="81" t="s">
        <v>84</v>
      </c>
      <c r="J2" s="95" t="s">
        <v>105</v>
      </c>
      <c r="K2" s="95" t="s">
        <v>106</v>
      </c>
      <c r="L2" s="91"/>
      <c r="M2" s="42" t="s">
        <v>4</v>
      </c>
      <c r="N2" s="46">
        <f>COUNTA(C3:C112)</f>
        <v>7</v>
      </c>
      <c r="P2" s="43" t="s">
        <v>5</v>
      </c>
      <c r="Q2" s="46">
        <f>SUM(H3:H112)</f>
        <v>4</v>
      </c>
      <c r="S2" s="111" t="s">
        <v>108</v>
      </c>
      <c r="T2" s="7" t="s">
        <v>109</v>
      </c>
      <c r="U2" s="7"/>
      <c r="V2" s="7"/>
      <c r="W2" s="7"/>
      <c r="X2" s="112"/>
    </row>
    <row r="3" spans="2:24" ht="15" customHeight="1">
      <c r="B3" s="47">
        <v>1</v>
      </c>
      <c r="C3" s="89">
        <v>3102</v>
      </c>
      <c r="D3" s="147" t="str">
        <f t="shared" ref="D3:D66" si="0">IF(C3="","",VLOOKUP(C3,学年名簿,2))</f>
        <v>織田　信長</v>
      </c>
      <c r="E3" s="148"/>
      <c r="F3" s="149"/>
      <c r="G3" s="49" t="str">
        <f t="shared" ref="G3:G34" si="1">IF(C3="","",VLOOKUP(C3,学年名簿,3))</f>
        <v>おだのぶなが</v>
      </c>
      <c r="H3" s="50"/>
      <c r="I3" s="103" t="s">
        <v>141</v>
      </c>
      <c r="J3" s="103"/>
      <c r="K3" s="103"/>
      <c r="L3" s="91"/>
      <c r="S3" s="111" t="s">
        <v>99</v>
      </c>
      <c r="T3" s="7" t="s">
        <v>110</v>
      </c>
      <c r="U3" s="7"/>
      <c r="V3" s="7"/>
      <c r="W3" s="7"/>
      <c r="X3" s="112"/>
    </row>
    <row r="4" spans="2:24" ht="15" customHeight="1">
      <c r="B4" s="51">
        <v>2</v>
      </c>
      <c r="C4" s="52">
        <v>3101</v>
      </c>
      <c r="D4" s="150" t="str">
        <f t="shared" si="0"/>
        <v>徳川　家康</v>
      </c>
      <c r="E4" s="151"/>
      <c r="F4" s="152"/>
      <c r="G4" s="53" t="str">
        <f t="shared" si="1"/>
        <v>とくがわいえやす</v>
      </c>
      <c r="H4" s="54">
        <v>1</v>
      </c>
      <c r="I4" s="103" t="s">
        <v>142</v>
      </c>
      <c r="J4" s="103"/>
      <c r="K4" s="103"/>
      <c r="L4" s="91"/>
      <c r="M4" s="99"/>
      <c r="N4" s="99"/>
      <c r="O4" s="99"/>
      <c r="P4" s="99"/>
      <c r="Q4" s="99"/>
      <c r="S4" s="111" t="s">
        <v>100</v>
      </c>
      <c r="T4" t="s">
        <v>140</v>
      </c>
      <c r="U4" s="7"/>
      <c r="V4" s="7"/>
      <c r="W4" s="7"/>
      <c r="X4" s="112"/>
    </row>
    <row r="5" spans="2:24" ht="15" customHeight="1">
      <c r="B5" s="51">
        <v>3</v>
      </c>
      <c r="C5" s="52">
        <v>3111</v>
      </c>
      <c r="D5" s="150" t="str">
        <f t="shared" si="0"/>
        <v>豊臣　秀吉</v>
      </c>
      <c r="E5" s="151"/>
      <c r="F5" s="152"/>
      <c r="G5" s="53" t="str">
        <f t="shared" si="1"/>
        <v>とよとみひでよし</v>
      </c>
      <c r="H5" s="54">
        <v>1</v>
      </c>
      <c r="I5" s="103" t="s">
        <v>143</v>
      </c>
      <c r="J5" s="103" t="s">
        <v>144</v>
      </c>
      <c r="K5" s="103"/>
      <c r="L5" s="45"/>
      <c r="M5" s="99"/>
      <c r="N5" s="99"/>
      <c r="O5" s="99"/>
      <c r="P5" s="99"/>
      <c r="Q5" s="99"/>
      <c r="S5" s="111" t="s">
        <v>101</v>
      </c>
      <c r="T5" s="7" t="s">
        <v>111</v>
      </c>
      <c r="U5" s="7"/>
      <c r="V5" s="7"/>
      <c r="W5" s="7"/>
      <c r="X5" s="112"/>
    </row>
    <row r="6" spans="2:24" ht="15" customHeight="1">
      <c r="B6" s="51">
        <v>4</v>
      </c>
      <c r="C6" s="52">
        <v>3120</v>
      </c>
      <c r="D6" s="150" t="str">
        <f t="shared" si="0"/>
        <v>芥川　漱石</v>
      </c>
      <c r="E6" s="151"/>
      <c r="F6" s="152"/>
      <c r="G6" s="53" t="str">
        <f t="shared" si="1"/>
        <v>あくたがわそうせき</v>
      </c>
      <c r="H6" s="54"/>
      <c r="I6" s="103" t="s">
        <v>145</v>
      </c>
      <c r="J6" s="103" t="s">
        <v>146</v>
      </c>
      <c r="K6" s="103" t="s">
        <v>147</v>
      </c>
      <c r="M6" s="99"/>
      <c r="N6" s="99"/>
      <c r="O6" s="99"/>
      <c r="P6" s="99"/>
      <c r="Q6" s="99"/>
      <c r="S6" s="111" t="s">
        <v>102</v>
      </c>
      <c r="T6" s="7" t="s">
        <v>112</v>
      </c>
      <c r="U6" s="7"/>
      <c r="V6" s="7"/>
      <c r="W6" s="7"/>
      <c r="X6" s="112"/>
    </row>
    <row r="7" spans="2:24" ht="15" customHeight="1">
      <c r="B7" s="51">
        <v>5</v>
      </c>
      <c r="C7" s="52">
        <v>3125</v>
      </c>
      <c r="D7" s="150" t="str">
        <f t="shared" si="0"/>
        <v>石田　三成</v>
      </c>
      <c r="E7" s="151"/>
      <c r="F7" s="152"/>
      <c r="G7" s="53" t="str">
        <f t="shared" si="1"/>
        <v>いしだみつなり</v>
      </c>
      <c r="H7" s="54">
        <v>1</v>
      </c>
      <c r="I7" s="103" t="s">
        <v>148</v>
      </c>
      <c r="J7" s="103"/>
      <c r="K7" s="103"/>
      <c r="S7" s="111" t="s">
        <v>103</v>
      </c>
      <c r="T7" s="7" t="s">
        <v>113</v>
      </c>
      <c r="U7" s="7"/>
      <c r="V7" s="7"/>
      <c r="W7" s="7"/>
      <c r="X7" s="112"/>
    </row>
    <row r="8" spans="2:24" ht="15" customHeight="1">
      <c r="B8" s="51">
        <v>6</v>
      </c>
      <c r="C8" s="52">
        <v>3127</v>
      </c>
      <c r="D8" s="150" t="str">
        <f t="shared" si="0"/>
        <v>猿飛　佐助</v>
      </c>
      <c r="E8" s="151"/>
      <c r="F8" s="152"/>
      <c r="G8" s="53" t="str">
        <f t="shared" si="1"/>
        <v>さるとびさすけ</v>
      </c>
      <c r="H8" s="54">
        <v>1</v>
      </c>
      <c r="I8" s="103" t="s">
        <v>141</v>
      </c>
      <c r="J8" s="103"/>
      <c r="K8" s="103"/>
      <c r="L8" s="45"/>
      <c r="M8" s="167"/>
      <c r="N8" s="168"/>
      <c r="O8" s="168"/>
      <c r="P8" s="168"/>
      <c r="Q8" s="169"/>
      <c r="S8" s="111" t="s">
        <v>138</v>
      </c>
      <c r="T8" s="7" t="s">
        <v>114</v>
      </c>
      <c r="U8" s="7"/>
      <c r="V8" s="7"/>
      <c r="W8" s="7"/>
      <c r="X8" s="112"/>
    </row>
    <row r="9" spans="2:24" ht="15" customHeight="1">
      <c r="B9" s="51">
        <v>7</v>
      </c>
      <c r="C9" s="52">
        <v>3210</v>
      </c>
      <c r="D9" s="150" t="str">
        <f t="shared" si="0"/>
        <v>三浦　綾子</v>
      </c>
      <c r="E9" s="151"/>
      <c r="F9" s="152"/>
      <c r="G9" s="53" t="str">
        <f t="shared" si="1"/>
        <v>みうらあやこ</v>
      </c>
      <c r="H9" s="54"/>
      <c r="I9" s="103" t="s">
        <v>149</v>
      </c>
      <c r="J9" s="103"/>
      <c r="K9" s="103"/>
      <c r="L9" s="24"/>
      <c r="M9" s="170"/>
      <c r="N9" s="171"/>
      <c r="O9" s="171"/>
      <c r="P9" s="171"/>
      <c r="Q9" s="172"/>
      <c r="S9" s="111" t="s">
        <v>104</v>
      </c>
      <c r="T9" s="7" t="s">
        <v>115</v>
      </c>
      <c r="U9" s="7"/>
      <c r="V9" s="7"/>
      <c r="W9" s="7"/>
      <c r="X9" s="112"/>
    </row>
    <row r="10" spans="2:24" ht="15" customHeight="1" thickBot="1">
      <c r="B10" s="51">
        <v>8</v>
      </c>
      <c r="C10" s="52"/>
      <c r="D10" s="150" t="str">
        <f t="shared" si="0"/>
        <v/>
      </c>
      <c r="E10" s="151"/>
      <c r="F10" s="152"/>
      <c r="G10" s="53" t="str">
        <f t="shared" si="1"/>
        <v/>
      </c>
      <c r="H10" s="54"/>
      <c r="I10" s="103"/>
      <c r="J10" s="103"/>
      <c r="K10" s="103"/>
      <c r="L10" s="24"/>
      <c r="R10" s="98"/>
      <c r="S10" s="113" t="s">
        <v>139</v>
      </c>
      <c r="T10" s="114" t="s">
        <v>116</v>
      </c>
      <c r="U10" s="114"/>
      <c r="V10" s="114"/>
      <c r="W10" s="114"/>
      <c r="X10" s="115"/>
    </row>
    <row r="11" spans="2:24" ht="15" customHeight="1" thickTop="1">
      <c r="B11" s="51">
        <v>9</v>
      </c>
      <c r="C11" s="52"/>
      <c r="D11" s="150" t="str">
        <f t="shared" si="0"/>
        <v/>
      </c>
      <c r="E11" s="151"/>
      <c r="F11" s="152"/>
      <c r="G11" s="53" t="str">
        <f t="shared" si="1"/>
        <v/>
      </c>
      <c r="H11" s="54"/>
      <c r="I11" s="103"/>
      <c r="J11" s="103"/>
      <c r="K11" s="103"/>
      <c r="L11" s="41"/>
      <c r="R11" s="82"/>
    </row>
    <row r="12" spans="2:24" ht="15" customHeight="1">
      <c r="B12" s="55">
        <v>10</v>
      </c>
      <c r="C12" s="90"/>
      <c r="D12" s="153" t="str">
        <f t="shared" si="0"/>
        <v/>
      </c>
      <c r="E12" s="154"/>
      <c r="F12" s="155"/>
      <c r="G12" s="87" t="str">
        <f t="shared" si="1"/>
        <v/>
      </c>
      <c r="H12" s="58"/>
      <c r="I12" s="103"/>
      <c r="J12" s="103"/>
      <c r="K12" s="103"/>
      <c r="L12" s="41"/>
    </row>
    <row r="13" spans="2:24" ht="15" customHeight="1">
      <c r="B13" s="47">
        <v>11</v>
      </c>
      <c r="C13" s="89"/>
      <c r="D13" s="147" t="str">
        <f t="shared" si="0"/>
        <v/>
      </c>
      <c r="E13" s="148"/>
      <c r="F13" s="149"/>
      <c r="G13" s="49" t="str">
        <f t="shared" si="1"/>
        <v/>
      </c>
      <c r="H13" s="50"/>
      <c r="I13" s="103"/>
      <c r="J13" s="103"/>
      <c r="K13" s="103"/>
      <c r="R13" s="99"/>
    </row>
    <row r="14" spans="2:24" ht="15" customHeight="1">
      <c r="B14" s="51">
        <v>12</v>
      </c>
      <c r="C14" s="52"/>
      <c r="D14" s="150" t="str">
        <f t="shared" si="0"/>
        <v/>
      </c>
      <c r="E14" s="151"/>
      <c r="F14" s="152"/>
      <c r="G14" s="53" t="str">
        <f t="shared" si="1"/>
        <v/>
      </c>
      <c r="H14" s="54"/>
      <c r="I14" s="103"/>
      <c r="J14" s="103"/>
      <c r="K14" s="103"/>
      <c r="R14" s="99"/>
    </row>
    <row r="15" spans="2:24" ht="15" customHeight="1">
      <c r="B15" s="51">
        <v>13</v>
      </c>
      <c r="C15" s="52"/>
      <c r="D15" s="150" t="str">
        <f t="shared" si="0"/>
        <v/>
      </c>
      <c r="E15" s="151"/>
      <c r="F15" s="152"/>
      <c r="G15" s="53" t="str">
        <f t="shared" si="1"/>
        <v/>
      </c>
      <c r="H15" s="54"/>
      <c r="I15" s="103"/>
      <c r="J15" s="103"/>
      <c r="K15" s="103"/>
      <c r="R15" s="99"/>
    </row>
    <row r="16" spans="2:24" ht="15" customHeight="1">
      <c r="B16" s="51">
        <v>14</v>
      </c>
      <c r="C16" s="52"/>
      <c r="D16" s="150" t="str">
        <f t="shared" si="0"/>
        <v/>
      </c>
      <c r="E16" s="151"/>
      <c r="F16" s="152"/>
      <c r="G16" s="53" t="str">
        <f t="shared" si="1"/>
        <v/>
      </c>
      <c r="H16" s="54"/>
      <c r="I16" s="103"/>
      <c r="J16" s="103"/>
      <c r="K16" s="103"/>
      <c r="R16" s="100"/>
    </row>
    <row r="17" spans="1:25" ht="15" customHeight="1">
      <c r="A17" s="6"/>
      <c r="B17" s="51">
        <v>15</v>
      </c>
      <c r="C17" s="52"/>
      <c r="D17" s="150" t="str">
        <f t="shared" si="0"/>
        <v/>
      </c>
      <c r="E17" s="151"/>
      <c r="F17" s="152"/>
      <c r="G17" s="53" t="str">
        <f t="shared" si="1"/>
        <v/>
      </c>
      <c r="H17" s="54"/>
      <c r="I17" s="103"/>
      <c r="J17" s="103"/>
      <c r="K17" s="103"/>
      <c r="R17" s="101"/>
    </row>
    <row r="18" spans="1:25" ht="15" customHeight="1">
      <c r="A18" s="7"/>
      <c r="B18" s="51">
        <v>16</v>
      </c>
      <c r="C18" s="52"/>
      <c r="D18" s="150" t="str">
        <f t="shared" si="0"/>
        <v/>
      </c>
      <c r="E18" s="151"/>
      <c r="F18" s="152"/>
      <c r="G18" s="53" t="str">
        <f t="shared" si="1"/>
        <v/>
      </c>
      <c r="H18" s="54"/>
      <c r="I18" s="103"/>
      <c r="J18" s="103"/>
      <c r="K18" s="103"/>
      <c r="R18" s="101"/>
    </row>
    <row r="19" spans="1:25" ht="15" customHeight="1">
      <c r="A19" s="7"/>
      <c r="B19" s="51">
        <v>17</v>
      </c>
      <c r="C19" s="52"/>
      <c r="D19" s="150" t="str">
        <f t="shared" si="0"/>
        <v/>
      </c>
      <c r="E19" s="151"/>
      <c r="F19" s="152"/>
      <c r="G19" s="53" t="str">
        <f t="shared" si="1"/>
        <v/>
      </c>
      <c r="H19" s="54"/>
      <c r="I19" s="103"/>
      <c r="J19" s="103"/>
      <c r="K19" s="103"/>
      <c r="U19" s="176"/>
      <c r="V19" s="176"/>
      <c r="W19" s="176"/>
      <c r="X19" s="176"/>
      <c r="Y19" s="176"/>
    </row>
    <row r="20" spans="1:25" ht="15" customHeight="1">
      <c r="A20" s="7"/>
      <c r="B20" s="51">
        <v>18</v>
      </c>
      <c r="C20" s="52"/>
      <c r="D20" s="150" t="str">
        <f t="shared" si="0"/>
        <v/>
      </c>
      <c r="E20" s="151"/>
      <c r="F20" s="152"/>
      <c r="G20" s="53" t="str">
        <f t="shared" si="1"/>
        <v/>
      </c>
      <c r="H20" s="54"/>
      <c r="I20" s="103"/>
      <c r="J20" s="103"/>
      <c r="K20" s="103"/>
      <c r="M20" s="158" t="s">
        <v>83</v>
      </c>
      <c r="N20" s="159"/>
      <c r="O20" s="159"/>
      <c r="P20" s="160"/>
      <c r="U20" s="176"/>
      <c r="V20" s="176"/>
      <c r="W20" s="176"/>
      <c r="X20" s="176"/>
      <c r="Y20" s="176"/>
    </row>
    <row r="21" spans="1:25" ht="15" customHeight="1">
      <c r="A21" s="7"/>
      <c r="B21" s="51">
        <v>19</v>
      </c>
      <c r="C21" s="52"/>
      <c r="D21" s="150" t="str">
        <f t="shared" si="0"/>
        <v/>
      </c>
      <c r="E21" s="151"/>
      <c r="F21" s="152"/>
      <c r="G21" s="53" t="str">
        <f t="shared" si="1"/>
        <v/>
      </c>
      <c r="H21" s="54"/>
      <c r="I21" s="103"/>
      <c r="J21" s="103"/>
      <c r="K21" s="103"/>
      <c r="M21" s="76"/>
      <c r="N21" s="77" t="s">
        <v>84</v>
      </c>
      <c r="O21" s="77" t="s">
        <v>85</v>
      </c>
      <c r="P21" s="106" t="s">
        <v>86</v>
      </c>
      <c r="U21" s="176"/>
      <c r="V21" s="176"/>
      <c r="W21" s="176"/>
      <c r="X21" s="176"/>
      <c r="Y21" s="176"/>
    </row>
    <row r="22" spans="1:25" ht="15" customHeight="1">
      <c r="A22" s="7"/>
      <c r="B22" s="55">
        <v>20</v>
      </c>
      <c r="C22" s="56"/>
      <c r="D22" s="153" t="str">
        <f t="shared" si="0"/>
        <v/>
      </c>
      <c r="E22" s="154"/>
      <c r="F22" s="155"/>
      <c r="G22" s="87" t="str">
        <f t="shared" si="1"/>
        <v/>
      </c>
      <c r="H22" s="58"/>
      <c r="I22" s="103"/>
      <c r="J22" s="103"/>
      <c r="K22" s="103"/>
      <c r="M22" s="76" t="s">
        <v>75</v>
      </c>
      <c r="N22" s="77">
        <f>COUNTIF($I$3:$I$112,"①")</f>
        <v>1</v>
      </c>
      <c r="O22" s="77">
        <f>COUNTIF($J$3:$J$112,"①")</f>
        <v>0</v>
      </c>
      <c r="P22" s="106">
        <f>COUNTIF($K$3:$K$112,"①")</f>
        <v>0</v>
      </c>
      <c r="U22" s="176"/>
      <c r="V22" s="176"/>
      <c r="W22" s="176"/>
      <c r="X22" s="176"/>
      <c r="Y22" s="176"/>
    </row>
    <row r="23" spans="1:25" ht="15" customHeight="1">
      <c r="A23" s="7"/>
      <c r="B23" s="47">
        <v>21</v>
      </c>
      <c r="C23" s="48"/>
      <c r="D23" s="147" t="str">
        <f t="shared" si="0"/>
        <v/>
      </c>
      <c r="E23" s="148"/>
      <c r="F23" s="149"/>
      <c r="G23" s="49" t="str">
        <f t="shared" si="1"/>
        <v/>
      </c>
      <c r="H23" s="50"/>
      <c r="I23" s="103"/>
      <c r="J23" s="103"/>
      <c r="K23" s="103"/>
      <c r="M23" s="76" t="s">
        <v>76</v>
      </c>
      <c r="N23" s="77">
        <f>COUNTIF($I$3:$I$112,"②")</f>
        <v>1</v>
      </c>
      <c r="O23" s="77">
        <f>COUNTIF($J$3:$J$112,"②")</f>
        <v>0</v>
      </c>
      <c r="P23" s="106">
        <f>COUNTIF($K$3:$K$112,"②")</f>
        <v>0</v>
      </c>
      <c r="U23" s="176"/>
      <c r="V23" s="176"/>
      <c r="W23" s="176"/>
      <c r="X23" s="176"/>
      <c r="Y23" s="176"/>
    </row>
    <row r="24" spans="1:25" ht="15" customHeight="1">
      <c r="A24" s="7"/>
      <c r="B24" s="51">
        <v>22</v>
      </c>
      <c r="C24" s="52"/>
      <c r="D24" s="150" t="str">
        <f t="shared" si="0"/>
        <v/>
      </c>
      <c r="E24" s="151"/>
      <c r="F24" s="152"/>
      <c r="G24" s="53" t="str">
        <f t="shared" si="1"/>
        <v/>
      </c>
      <c r="H24" s="54"/>
      <c r="I24" s="103"/>
      <c r="J24" s="103"/>
      <c r="K24" s="103"/>
      <c r="M24" s="76" t="s">
        <v>77</v>
      </c>
      <c r="N24" s="77">
        <f>COUNTIF($I$3:$I$112,"③")</f>
        <v>0</v>
      </c>
      <c r="O24" s="77">
        <f>COUNTIF($J$3:$J$112,"③")</f>
        <v>1</v>
      </c>
      <c r="P24" s="106">
        <f>COUNTIF($K$3:$K$112,"③")</f>
        <v>0</v>
      </c>
      <c r="U24" s="176"/>
      <c r="V24" s="176"/>
      <c r="W24" s="176"/>
      <c r="X24" s="176"/>
      <c r="Y24" s="176"/>
    </row>
    <row r="25" spans="1:25" ht="15" customHeight="1">
      <c r="A25" s="7"/>
      <c r="B25" s="51">
        <v>23</v>
      </c>
      <c r="C25" s="52"/>
      <c r="D25" s="150" t="str">
        <f t="shared" si="0"/>
        <v/>
      </c>
      <c r="E25" s="151"/>
      <c r="F25" s="152"/>
      <c r="G25" s="53" t="str">
        <f t="shared" si="1"/>
        <v/>
      </c>
      <c r="H25" s="54"/>
      <c r="I25" s="103"/>
      <c r="J25" s="103"/>
      <c r="K25" s="103"/>
      <c r="M25" s="76" t="s">
        <v>78</v>
      </c>
      <c r="N25" s="77">
        <f>COUNTIF($I$3:$I$112,"④")</f>
        <v>1</v>
      </c>
      <c r="O25" s="77">
        <f>COUNTIF($J$3:$J$112,"④")</f>
        <v>0</v>
      </c>
      <c r="P25" s="106">
        <f>COUNTIF($K$3:$K$112,"④")</f>
        <v>0</v>
      </c>
      <c r="U25" s="176"/>
      <c r="V25" s="176"/>
      <c r="W25" s="176"/>
      <c r="X25" s="176"/>
      <c r="Y25" s="176"/>
    </row>
    <row r="26" spans="1:25" ht="15" customHeight="1">
      <c r="A26" s="7"/>
      <c r="B26" s="51">
        <v>24</v>
      </c>
      <c r="C26" s="52"/>
      <c r="D26" s="150" t="str">
        <f t="shared" si="0"/>
        <v/>
      </c>
      <c r="E26" s="151"/>
      <c r="F26" s="152"/>
      <c r="G26" s="53" t="str">
        <f t="shared" si="1"/>
        <v/>
      </c>
      <c r="H26" s="54"/>
      <c r="I26" s="103"/>
      <c r="J26" s="103"/>
      <c r="K26" s="103"/>
      <c r="M26" s="76" t="s">
        <v>79</v>
      </c>
      <c r="N26" s="77">
        <f>COUNTIF($I$3:$I$112,"⑤")</f>
        <v>0</v>
      </c>
      <c r="O26" s="77">
        <f>COUNTIF($J$3:$J$112,"⑤")</f>
        <v>1</v>
      </c>
      <c r="P26" s="106">
        <f>COUNTIF($K$3:$K$112,"⑤")</f>
        <v>0</v>
      </c>
      <c r="U26" s="176"/>
      <c r="V26" s="176"/>
      <c r="W26" s="176"/>
      <c r="X26" s="176"/>
      <c r="Y26" s="176"/>
    </row>
    <row r="27" spans="1:25" ht="15" customHeight="1">
      <c r="A27" s="7"/>
      <c r="B27" s="51">
        <v>25</v>
      </c>
      <c r="C27" s="52"/>
      <c r="D27" s="150" t="str">
        <f t="shared" si="0"/>
        <v/>
      </c>
      <c r="E27" s="151"/>
      <c r="F27" s="152"/>
      <c r="G27" s="53" t="str">
        <f t="shared" si="1"/>
        <v/>
      </c>
      <c r="H27" s="54"/>
      <c r="I27" s="103"/>
      <c r="J27" s="103"/>
      <c r="K27" s="103"/>
      <c r="M27" s="76" t="s">
        <v>80</v>
      </c>
      <c r="N27" s="77">
        <f>COUNTIF($I$3:$I$112,"⑥")</f>
        <v>0</v>
      </c>
      <c r="O27" s="77">
        <f>COUNTIF($J$3:$J$112,"⑥")</f>
        <v>0</v>
      </c>
      <c r="P27" s="106">
        <f>COUNTIF($K$3:$K$112,"⑥")</f>
        <v>1</v>
      </c>
    </row>
    <row r="28" spans="1:25" ht="15" customHeight="1">
      <c r="A28" s="7"/>
      <c r="B28" s="51">
        <v>26</v>
      </c>
      <c r="C28" s="52"/>
      <c r="D28" s="150" t="str">
        <f t="shared" si="0"/>
        <v/>
      </c>
      <c r="E28" s="151"/>
      <c r="F28" s="152"/>
      <c r="G28" s="53" t="str">
        <f t="shared" si="1"/>
        <v/>
      </c>
      <c r="H28" s="54"/>
      <c r="I28" s="103"/>
      <c r="J28" s="103"/>
      <c r="K28" s="103"/>
      <c r="M28" s="76" t="s">
        <v>81</v>
      </c>
      <c r="N28" s="77">
        <f>COUNTIF($I$3:$I$112,"⑦")</f>
        <v>1</v>
      </c>
      <c r="O28" s="77">
        <f>COUNTIF($J$3:$J$112,"⑦")</f>
        <v>0</v>
      </c>
      <c r="P28" s="106">
        <f>COUNTIF($K$3:$K$112,"⑦")</f>
        <v>0</v>
      </c>
    </row>
    <row r="29" spans="1:25" ht="15" customHeight="1">
      <c r="A29" s="7"/>
      <c r="B29" s="51">
        <v>27</v>
      </c>
      <c r="C29" s="52"/>
      <c r="D29" s="150" t="str">
        <f t="shared" si="0"/>
        <v/>
      </c>
      <c r="E29" s="151"/>
      <c r="F29" s="152"/>
      <c r="G29" s="53" t="str">
        <f t="shared" si="1"/>
        <v/>
      </c>
      <c r="H29" s="54"/>
      <c r="I29" s="103"/>
      <c r="J29" s="103"/>
      <c r="K29" s="103"/>
      <c r="M29" s="76" t="s">
        <v>82</v>
      </c>
      <c r="N29" s="107">
        <f>COUNTIF($I$3:$I$112,"⑧")</f>
        <v>1</v>
      </c>
      <c r="O29" s="107">
        <f>COUNTIF($J$3:$J$112,"⑧")</f>
        <v>0</v>
      </c>
      <c r="P29" s="108">
        <f>COUNTIF($K$3:$K$112,"⑧")</f>
        <v>0</v>
      </c>
    </row>
    <row r="30" spans="1:25" ht="15" customHeight="1">
      <c r="A30" s="7"/>
      <c r="B30" s="51">
        <v>28</v>
      </c>
      <c r="C30" s="52"/>
      <c r="D30" s="150" t="str">
        <f t="shared" si="0"/>
        <v/>
      </c>
      <c r="E30" s="151"/>
      <c r="F30" s="152"/>
      <c r="G30" s="53" t="str">
        <f t="shared" si="1"/>
        <v/>
      </c>
      <c r="H30" s="54"/>
      <c r="I30" s="103"/>
      <c r="J30" s="103"/>
      <c r="K30" s="103"/>
    </row>
    <row r="31" spans="1:25" ht="15" customHeight="1">
      <c r="A31" s="7"/>
      <c r="B31" s="51">
        <v>29</v>
      </c>
      <c r="C31" s="52"/>
      <c r="D31" s="150" t="str">
        <f t="shared" si="0"/>
        <v/>
      </c>
      <c r="E31" s="151"/>
      <c r="F31" s="152"/>
      <c r="G31" s="53" t="str">
        <f t="shared" si="1"/>
        <v/>
      </c>
      <c r="H31" s="54"/>
      <c r="I31" s="103"/>
      <c r="J31" s="103"/>
      <c r="K31" s="103"/>
    </row>
    <row r="32" spans="1:25" ht="15" customHeight="1">
      <c r="A32" s="7"/>
      <c r="B32" s="55">
        <v>30</v>
      </c>
      <c r="C32" s="56"/>
      <c r="D32" s="153" t="str">
        <f t="shared" si="0"/>
        <v/>
      </c>
      <c r="E32" s="154"/>
      <c r="F32" s="155"/>
      <c r="G32" s="87" t="str">
        <f t="shared" si="1"/>
        <v/>
      </c>
      <c r="H32" s="58"/>
      <c r="I32" s="103"/>
      <c r="J32" s="103"/>
      <c r="K32" s="103"/>
    </row>
    <row r="33" spans="2:11" ht="15" customHeight="1">
      <c r="B33" s="47">
        <v>31</v>
      </c>
      <c r="C33" s="48"/>
      <c r="D33" s="147" t="str">
        <f t="shared" si="0"/>
        <v/>
      </c>
      <c r="E33" s="148"/>
      <c r="F33" s="149"/>
      <c r="G33" s="49" t="str">
        <f t="shared" si="1"/>
        <v/>
      </c>
      <c r="H33" s="50"/>
      <c r="I33" s="103"/>
      <c r="J33" s="103"/>
      <c r="K33" s="103"/>
    </row>
    <row r="34" spans="2:11" ht="15" customHeight="1">
      <c r="B34" s="51">
        <v>32</v>
      </c>
      <c r="C34" s="52"/>
      <c r="D34" s="150" t="str">
        <f t="shared" si="0"/>
        <v/>
      </c>
      <c r="E34" s="151"/>
      <c r="F34" s="152"/>
      <c r="G34" s="53" t="str">
        <f t="shared" si="1"/>
        <v/>
      </c>
      <c r="H34" s="54"/>
      <c r="I34" s="103"/>
      <c r="J34" s="103"/>
      <c r="K34" s="103"/>
    </row>
    <row r="35" spans="2:11" ht="15" customHeight="1">
      <c r="B35" s="51">
        <v>33</v>
      </c>
      <c r="C35" s="52"/>
      <c r="D35" s="150" t="str">
        <f t="shared" si="0"/>
        <v/>
      </c>
      <c r="E35" s="151"/>
      <c r="F35" s="152"/>
      <c r="G35" s="53" t="str">
        <f t="shared" ref="G35:G66" si="2">IF(C35="","",VLOOKUP(C35,学年名簿,3))</f>
        <v/>
      </c>
      <c r="H35" s="54"/>
      <c r="I35" s="103"/>
      <c r="J35" s="103"/>
      <c r="K35" s="103"/>
    </row>
    <row r="36" spans="2:11" ht="15" customHeight="1">
      <c r="B36" s="51">
        <v>34</v>
      </c>
      <c r="C36" s="52"/>
      <c r="D36" s="150" t="str">
        <f t="shared" si="0"/>
        <v/>
      </c>
      <c r="E36" s="151"/>
      <c r="F36" s="152"/>
      <c r="G36" s="53" t="str">
        <f t="shared" si="2"/>
        <v/>
      </c>
      <c r="H36" s="54"/>
      <c r="I36" s="103"/>
      <c r="J36" s="103"/>
      <c r="K36" s="103"/>
    </row>
    <row r="37" spans="2:11" ht="15" customHeight="1">
      <c r="B37" s="51">
        <v>35</v>
      </c>
      <c r="C37" s="52"/>
      <c r="D37" s="150" t="str">
        <f t="shared" si="0"/>
        <v/>
      </c>
      <c r="E37" s="151"/>
      <c r="F37" s="152"/>
      <c r="G37" s="53" t="str">
        <f t="shared" si="2"/>
        <v/>
      </c>
      <c r="H37" s="54"/>
      <c r="I37" s="103"/>
      <c r="J37" s="103"/>
      <c r="K37" s="103"/>
    </row>
    <row r="38" spans="2:11" ht="15" customHeight="1">
      <c r="B38" s="51">
        <v>36</v>
      </c>
      <c r="C38" s="52"/>
      <c r="D38" s="150" t="str">
        <f t="shared" si="0"/>
        <v/>
      </c>
      <c r="E38" s="151"/>
      <c r="F38" s="152"/>
      <c r="G38" s="53" t="str">
        <f t="shared" si="2"/>
        <v/>
      </c>
      <c r="H38" s="54"/>
      <c r="I38" s="103"/>
      <c r="J38" s="103"/>
      <c r="K38" s="103"/>
    </row>
    <row r="39" spans="2:11" ht="15" customHeight="1">
      <c r="B39" s="51">
        <v>37</v>
      </c>
      <c r="C39" s="52"/>
      <c r="D39" s="150" t="str">
        <f t="shared" si="0"/>
        <v/>
      </c>
      <c r="E39" s="151"/>
      <c r="F39" s="152"/>
      <c r="G39" s="53" t="str">
        <f t="shared" si="2"/>
        <v/>
      </c>
      <c r="H39" s="54"/>
      <c r="I39" s="103"/>
      <c r="J39" s="103"/>
      <c r="K39" s="103"/>
    </row>
    <row r="40" spans="2:11" ht="15" customHeight="1">
      <c r="B40" s="51">
        <v>38</v>
      </c>
      <c r="C40" s="52"/>
      <c r="D40" s="150" t="str">
        <f t="shared" si="0"/>
        <v/>
      </c>
      <c r="E40" s="151"/>
      <c r="F40" s="152"/>
      <c r="G40" s="53" t="str">
        <f t="shared" si="2"/>
        <v/>
      </c>
      <c r="H40" s="54"/>
      <c r="I40" s="103"/>
      <c r="J40" s="103"/>
      <c r="K40" s="103"/>
    </row>
    <row r="41" spans="2:11" ht="15" customHeight="1">
      <c r="B41" s="51">
        <v>39</v>
      </c>
      <c r="C41" s="52"/>
      <c r="D41" s="150" t="str">
        <f t="shared" si="0"/>
        <v/>
      </c>
      <c r="E41" s="151"/>
      <c r="F41" s="152"/>
      <c r="G41" s="53" t="str">
        <f t="shared" si="2"/>
        <v/>
      </c>
      <c r="H41" s="54"/>
      <c r="I41" s="103"/>
      <c r="J41" s="103"/>
      <c r="K41" s="103"/>
    </row>
    <row r="42" spans="2:11" ht="15" customHeight="1">
      <c r="B42" s="55">
        <v>40</v>
      </c>
      <c r="C42" s="56"/>
      <c r="D42" s="153" t="str">
        <f t="shared" si="0"/>
        <v/>
      </c>
      <c r="E42" s="154"/>
      <c r="F42" s="155"/>
      <c r="G42" s="87" t="str">
        <f t="shared" si="2"/>
        <v/>
      </c>
      <c r="H42" s="58"/>
      <c r="I42" s="103"/>
      <c r="J42" s="103"/>
      <c r="K42" s="103"/>
    </row>
    <row r="43" spans="2:11" ht="15" customHeight="1">
      <c r="B43" s="47">
        <v>41</v>
      </c>
      <c r="C43" s="48"/>
      <c r="D43" s="147" t="str">
        <f t="shared" si="0"/>
        <v/>
      </c>
      <c r="E43" s="148"/>
      <c r="F43" s="149"/>
      <c r="G43" s="49" t="str">
        <f t="shared" si="2"/>
        <v/>
      </c>
      <c r="H43" s="50"/>
      <c r="I43" s="103"/>
      <c r="J43" s="103"/>
      <c r="K43" s="103"/>
    </row>
    <row r="44" spans="2:11" ht="15" customHeight="1">
      <c r="B44" s="51">
        <v>42</v>
      </c>
      <c r="C44" s="52"/>
      <c r="D44" s="150" t="str">
        <f t="shared" si="0"/>
        <v/>
      </c>
      <c r="E44" s="151"/>
      <c r="F44" s="152"/>
      <c r="G44" s="53" t="str">
        <f t="shared" si="2"/>
        <v/>
      </c>
      <c r="H44" s="54"/>
      <c r="I44" s="103"/>
      <c r="J44" s="103"/>
      <c r="K44" s="103"/>
    </row>
    <row r="45" spans="2:11" ht="15" customHeight="1">
      <c r="B45" s="51">
        <v>43</v>
      </c>
      <c r="C45" s="52"/>
      <c r="D45" s="150" t="str">
        <f t="shared" si="0"/>
        <v/>
      </c>
      <c r="E45" s="151"/>
      <c r="F45" s="152"/>
      <c r="G45" s="53" t="str">
        <f t="shared" si="2"/>
        <v/>
      </c>
      <c r="H45" s="54"/>
      <c r="I45" s="103"/>
      <c r="J45" s="103"/>
      <c r="K45" s="103"/>
    </row>
    <row r="46" spans="2:11" ht="15" customHeight="1">
      <c r="B46" s="51">
        <v>44</v>
      </c>
      <c r="C46" s="52"/>
      <c r="D46" s="150" t="str">
        <f t="shared" si="0"/>
        <v/>
      </c>
      <c r="E46" s="151"/>
      <c r="F46" s="152"/>
      <c r="G46" s="53" t="str">
        <f t="shared" si="2"/>
        <v/>
      </c>
      <c r="H46" s="54"/>
      <c r="I46" s="103"/>
      <c r="J46" s="103"/>
      <c r="K46" s="103"/>
    </row>
    <row r="47" spans="2:11" ht="15" customHeight="1">
      <c r="B47" s="51">
        <v>45</v>
      </c>
      <c r="C47" s="52"/>
      <c r="D47" s="150" t="str">
        <f t="shared" si="0"/>
        <v/>
      </c>
      <c r="E47" s="151"/>
      <c r="F47" s="152"/>
      <c r="G47" s="53" t="str">
        <f t="shared" si="2"/>
        <v/>
      </c>
      <c r="H47" s="54"/>
      <c r="I47" s="103"/>
      <c r="J47" s="103"/>
      <c r="K47" s="103"/>
    </row>
    <row r="48" spans="2:11" ht="15" customHeight="1">
      <c r="B48" s="51">
        <v>46</v>
      </c>
      <c r="C48" s="52"/>
      <c r="D48" s="150" t="str">
        <f t="shared" si="0"/>
        <v/>
      </c>
      <c r="E48" s="151"/>
      <c r="F48" s="152"/>
      <c r="G48" s="53" t="str">
        <f t="shared" si="2"/>
        <v/>
      </c>
      <c r="H48" s="54"/>
      <c r="I48" s="103"/>
      <c r="J48" s="103"/>
      <c r="K48" s="103"/>
    </row>
    <row r="49" spans="1:11" ht="15" customHeight="1">
      <c r="B49" s="51">
        <v>47</v>
      </c>
      <c r="C49" s="52"/>
      <c r="D49" s="150" t="str">
        <f t="shared" si="0"/>
        <v/>
      </c>
      <c r="E49" s="151"/>
      <c r="F49" s="152"/>
      <c r="G49" s="53" t="str">
        <f t="shared" si="2"/>
        <v/>
      </c>
      <c r="H49" s="54"/>
      <c r="I49" s="103"/>
      <c r="J49" s="103"/>
      <c r="K49" s="103"/>
    </row>
    <row r="50" spans="1:11" ht="15" customHeight="1">
      <c r="B50" s="51">
        <v>48</v>
      </c>
      <c r="C50" s="52"/>
      <c r="D50" s="150" t="str">
        <f t="shared" si="0"/>
        <v/>
      </c>
      <c r="E50" s="151"/>
      <c r="F50" s="152"/>
      <c r="G50" s="53" t="str">
        <f t="shared" si="2"/>
        <v/>
      </c>
      <c r="H50" s="54"/>
      <c r="I50" s="103"/>
      <c r="J50" s="103"/>
      <c r="K50" s="103"/>
    </row>
    <row r="51" spans="1:11" ht="15" customHeight="1">
      <c r="B51" s="51">
        <v>49</v>
      </c>
      <c r="C51" s="52"/>
      <c r="D51" s="150" t="str">
        <f t="shared" si="0"/>
        <v/>
      </c>
      <c r="E51" s="151"/>
      <c r="F51" s="152"/>
      <c r="G51" s="53" t="str">
        <f t="shared" si="2"/>
        <v/>
      </c>
      <c r="H51" s="54"/>
      <c r="I51" s="103"/>
      <c r="J51" s="103"/>
      <c r="K51" s="103"/>
    </row>
    <row r="52" spans="1:11" ht="15" customHeight="1">
      <c r="A52" s="6"/>
      <c r="B52" s="55">
        <v>50</v>
      </c>
      <c r="C52" s="56"/>
      <c r="D52" s="153" t="str">
        <f t="shared" si="0"/>
        <v/>
      </c>
      <c r="E52" s="154"/>
      <c r="F52" s="155"/>
      <c r="G52" s="87" t="str">
        <f t="shared" si="2"/>
        <v/>
      </c>
      <c r="H52" s="58"/>
      <c r="I52" s="103"/>
      <c r="J52" s="103"/>
      <c r="K52" s="103"/>
    </row>
    <row r="53" spans="1:11" ht="15" customHeight="1">
      <c r="A53" s="7"/>
      <c r="B53" s="47">
        <v>51</v>
      </c>
      <c r="C53" s="48"/>
      <c r="D53" s="147" t="str">
        <f t="shared" si="0"/>
        <v/>
      </c>
      <c r="E53" s="148"/>
      <c r="F53" s="149"/>
      <c r="G53" s="49" t="str">
        <f t="shared" si="2"/>
        <v/>
      </c>
      <c r="H53" s="50"/>
      <c r="I53" s="103"/>
      <c r="J53" s="103"/>
      <c r="K53" s="103"/>
    </row>
    <row r="54" spans="1:11" ht="15" customHeight="1">
      <c r="A54" s="7"/>
      <c r="B54" s="51">
        <v>52</v>
      </c>
      <c r="C54" s="52"/>
      <c r="D54" s="150" t="str">
        <f t="shared" si="0"/>
        <v/>
      </c>
      <c r="E54" s="151"/>
      <c r="F54" s="152"/>
      <c r="G54" s="53" t="str">
        <f t="shared" si="2"/>
        <v/>
      </c>
      <c r="H54" s="54"/>
      <c r="I54" s="103"/>
      <c r="J54" s="103"/>
      <c r="K54" s="103"/>
    </row>
    <row r="55" spans="1:11" ht="15" customHeight="1">
      <c r="A55" s="7"/>
      <c r="B55" s="51">
        <v>53</v>
      </c>
      <c r="C55" s="52"/>
      <c r="D55" s="150" t="str">
        <f t="shared" si="0"/>
        <v/>
      </c>
      <c r="E55" s="151"/>
      <c r="F55" s="152"/>
      <c r="G55" s="53" t="str">
        <f t="shared" si="2"/>
        <v/>
      </c>
      <c r="H55" s="54"/>
      <c r="I55" s="103"/>
      <c r="J55" s="103"/>
      <c r="K55" s="103"/>
    </row>
    <row r="56" spans="1:11" ht="15" customHeight="1">
      <c r="A56" s="7"/>
      <c r="B56" s="51">
        <v>54</v>
      </c>
      <c r="C56" s="52"/>
      <c r="D56" s="150" t="str">
        <f t="shared" si="0"/>
        <v/>
      </c>
      <c r="E56" s="151"/>
      <c r="F56" s="152"/>
      <c r="G56" s="53" t="str">
        <f t="shared" si="2"/>
        <v/>
      </c>
      <c r="H56" s="54"/>
      <c r="I56" s="103"/>
      <c r="J56" s="103"/>
      <c r="K56" s="103"/>
    </row>
    <row r="57" spans="1:11" ht="15" customHeight="1">
      <c r="A57" s="7"/>
      <c r="B57" s="51">
        <v>55</v>
      </c>
      <c r="C57" s="52"/>
      <c r="D57" s="150" t="str">
        <f t="shared" si="0"/>
        <v/>
      </c>
      <c r="E57" s="151"/>
      <c r="F57" s="152"/>
      <c r="G57" s="53" t="str">
        <f t="shared" si="2"/>
        <v/>
      </c>
      <c r="H57" s="54"/>
      <c r="I57" s="103"/>
      <c r="J57" s="103"/>
      <c r="K57" s="103"/>
    </row>
    <row r="58" spans="1:11" ht="15" customHeight="1">
      <c r="A58" s="7"/>
      <c r="B58" s="51">
        <v>56</v>
      </c>
      <c r="C58" s="52"/>
      <c r="D58" s="150" t="str">
        <f t="shared" si="0"/>
        <v/>
      </c>
      <c r="E58" s="151"/>
      <c r="F58" s="152"/>
      <c r="G58" s="53" t="str">
        <f t="shared" si="2"/>
        <v/>
      </c>
      <c r="H58" s="54"/>
      <c r="I58" s="103"/>
      <c r="J58" s="103"/>
      <c r="K58" s="103"/>
    </row>
    <row r="59" spans="1:11" ht="15" customHeight="1">
      <c r="A59" s="7"/>
      <c r="B59" s="51">
        <v>57</v>
      </c>
      <c r="C59" s="52"/>
      <c r="D59" s="150" t="str">
        <f t="shared" si="0"/>
        <v/>
      </c>
      <c r="E59" s="151"/>
      <c r="F59" s="152"/>
      <c r="G59" s="53" t="str">
        <f t="shared" si="2"/>
        <v/>
      </c>
      <c r="H59" s="54"/>
      <c r="I59" s="103"/>
      <c r="J59" s="103"/>
      <c r="K59" s="103"/>
    </row>
    <row r="60" spans="1:11" ht="15" customHeight="1">
      <c r="A60" s="7"/>
      <c r="B60" s="51">
        <v>58</v>
      </c>
      <c r="C60" s="52"/>
      <c r="D60" s="150" t="str">
        <f t="shared" si="0"/>
        <v/>
      </c>
      <c r="E60" s="151"/>
      <c r="F60" s="152"/>
      <c r="G60" s="53" t="str">
        <f t="shared" si="2"/>
        <v/>
      </c>
      <c r="H60" s="54"/>
      <c r="I60" s="103"/>
      <c r="J60" s="103"/>
      <c r="K60" s="103"/>
    </row>
    <row r="61" spans="1:11" ht="15" customHeight="1">
      <c r="A61" s="7"/>
      <c r="B61" s="51">
        <v>59</v>
      </c>
      <c r="C61" s="52"/>
      <c r="D61" s="150" t="str">
        <f t="shared" si="0"/>
        <v/>
      </c>
      <c r="E61" s="151"/>
      <c r="F61" s="152"/>
      <c r="G61" s="53" t="str">
        <f t="shared" si="2"/>
        <v/>
      </c>
      <c r="H61" s="54"/>
      <c r="I61" s="103"/>
      <c r="J61" s="103"/>
      <c r="K61" s="103"/>
    </row>
    <row r="62" spans="1:11" ht="15" customHeight="1">
      <c r="A62" s="7"/>
      <c r="B62" s="55">
        <v>60</v>
      </c>
      <c r="C62" s="56"/>
      <c r="D62" s="153" t="str">
        <f t="shared" si="0"/>
        <v/>
      </c>
      <c r="E62" s="154"/>
      <c r="F62" s="155"/>
      <c r="G62" s="87" t="str">
        <f t="shared" si="2"/>
        <v/>
      </c>
      <c r="H62" s="58"/>
      <c r="I62" s="103"/>
      <c r="J62" s="103"/>
      <c r="K62" s="103"/>
    </row>
    <row r="63" spans="1:11" ht="15" customHeight="1">
      <c r="A63" s="7"/>
      <c r="B63" s="47">
        <v>61</v>
      </c>
      <c r="C63" s="48"/>
      <c r="D63" s="147" t="str">
        <f t="shared" si="0"/>
        <v/>
      </c>
      <c r="E63" s="148"/>
      <c r="F63" s="149"/>
      <c r="G63" s="49" t="str">
        <f t="shared" si="2"/>
        <v/>
      </c>
      <c r="H63" s="50"/>
      <c r="I63" s="103"/>
      <c r="J63" s="103"/>
      <c r="K63" s="103"/>
    </row>
    <row r="64" spans="1:11" ht="15" customHeight="1">
      <c r="A64" s="7"/>
      <c r="B64" s="51">
        <v>62</v>
      </c>
      <c r="C64" s="52"/>
      <c r="D64" s="150" t="str">
        <f t="shared" si="0"/>
        <v/>
      </c>
      <c r="E64" s="151"/>
      <c r="F64" s="152"/>
      <c r="G64" s="53" t="str">
        <f t="shared" si="2"/>
        <v/>
      </c>
      <c r="H64" s="54"/>
      <c r="I64" s="103"/>
      <c r="J64" s="103"/>
      <c r="K64" s="103"/>
    </row>
    <row r="65" spans="1:11" ht="15" customHeight="1">
      <c r="A65" s="7"/>
      <c r="B65" s="51">
        <v>63</v>
      </c>
      <c r="C65" s="52"/>
      <c r="D65" s="150" t="str">
        <f t="shared" si="0"/>
        <v/>
      </c>
      <c r="E65" s="151"/>
      <c r="F65" s="152"/>
      <c r="G65" s="53" t="str">
        <f t="shared" si="2"/>
        <v/>
      </c>
      <c r="H65" s="54"/>
      <c r="I65" s="103"/>
      <c r="J65" s="103"/>
      <c r="K65" s="103"/>
    </row>
    <row r="66" spans="1:11" ht="15" customHeight="1">
      <c r="A66" s="7"/>
      <c r="B66" s="51">
        <v>64</v>
      </c>
      <c r="C66" s="52"/>
      <c r="D66" s="150" t="str">
        <f t="shared" si="0"/>
        <v/>
      </c>
      <c r="E66" s="151"/>
      <c r="F66" s="152"/>
      <c r="G66" s="53" t="str">
        <f t="shared" si="2"/>
        <v/>
      </c>
      <c r="H66" s="54"/>
      <c r="I66" s="103"/>
      <c r="J66" s="103"/>
      <c r="K66" s="103"/>
    </row>
    <row r="67" spans="1:11" ht="15" customHeight="1">
      <c r="A67" s="7"/>
      <c r="B67" s="51">
        <v>65</v>
      </c>
      <c r="C67" s="52"/>
      <c r="D67" s="150" t="str">
        <f t="shared" ref="D67:D112" si="3">IF(C67="","",VLOOKUP(C67,学年名簿,2))</f>
        <v/>
      </c>
      <c r="E67" s="151"/>
      <c r="F67" s="152"/>
      <c r="G67" s="53" t="str">
        <f t="shared" ref="G67:G98" si="4">IF(C67="","",VLOOKUP(C67,学年名簿,3))</f>
        <v/>
      </c>
      <c r="H67" s="54"/>
      <c r="I67" s="103"/>
      <c r="J67" s="103"/>
      <c r="K67" s="103"/>
    </row>
    <row r="68" spans="1:11" ht="15" customHeight="1">
      <c r="A68" s="7"/>
      <c r="B68" s="51">
        <v>66</v>
      </c>
      <c r="C68" s="52"/>
      <c r="D68" s="150" t="str">
        <f t="shared" si="3"/>
        <v/>
      </c>
      <c r="E68" s="151"/>
      <c r="F68" s="152"/>
      <c r="G68" s="53" t="str">
        <f t="shared" si="4"/>
        <v/>
      </c>
      <c r="H68" s="54"/>
      <c r="I68" s="103"/>
      <c r="J68" s="103"/>
      <c r="K68" s="103"/>
    </row>
    <row r="69" spans="1:11" ht="15" customHeight="1">
      <c r="A69" s="7"/>
      <c r="B69" s="51">
        <v>67</v>
      </c>
      <c r="C69" s="52"/>
      <c r="D69" s="150" t="str">
        <f t="shared" si="3"/>
        <v/>
      </c>
      <c r="E69" s="151"/>
      <c r="F69" s="152"/>
      <c r="G69" s="53" t="str">
        <f t="shared" si="4"/>
        <v/>
      </c>
      <c r="H69" s="54"/>
      <c r="I69" s="103"/>
      <c r="J69" s="103"/>
      <c r="K69" s="103"/>
    </row>
    <row r="70" spans="1:11" ht="15" customHeight="1">
      <c r="A70" s="7"/>
      <c r="B70" s="51">
        <v>68</v>
      </c>
      <c r="C70" s="52"/>
      <c r="D70" s="150" t="str">
        <f t="shared" si="3"/>
        <v/>
      </c>
      <c r="E70" s="151"/>
      <c r="F70" s="152"/>
      <c r="G70" s="53" t="str">
        <f t="shared" si="4"/>
        <v/>
      </c>
      <c r="H70" s="54"/>
      <c r="I70" s="103"/>
      <c r="J70" s="103"/>
      <c r="K70" s="103"/>
    </row>
    <row r="71" spans="1:11" ht="15" customHeight="1">
      <c r="A71" s="7"/>
      <c r="B71" s="51">
        <v>69</v>
      </c>
      <c r="C71" s="52"/>
      <c r="D71" s="150" t="str">
        <f t="shared" si="3"/>
        <v/>
      </c>
      <c r="E71" s="151"/>
      <c r="F71" s="152"/>
      <c r="G71" s="53" t="str">
        <f t="shared" si="4"/>
        <v/>
      </c>
      <c r="H71" s="54"/>
      <c r="I71" s="103"/>
      <c r="J71" s="103"/>
      <c r="K71" s="103"/>
    </row>
    <row r="72" spans="1:11" ht="15" customHeight="1">
      <c r="A72" s="7"/>
      <c r="B72" s="55">
        <v>70</v>
      </c>
      <c r="C72" s="56"/>
      <c r="D72" s="153" t="str">
        <f t="shared" si="3"/>
        <v/>
      </c>
      <c r="E72" s="154"/>
      <c r="F72" s="155"/>
      <c r="G72" s="57" t="str">
        <f t="shared" si="4"/>
        <v/>
      </c>
      <c r="H72" s="58"/>
      <c r="I72" s="103"/>
      <c r="J72" s="103"/>
      <c r="K72" s="103"/>
    </row>
    <row r="73" spans="1:11" ht="15" customHeight="1">
      <c r="B73" s="47">
        <v>71</v>
      </c>
      <c r="C73" s="48"/>
      <c r="D73" s="147" t="str">
        <f t="shared" si="3"/>
        <v/>
      </c>
      <c r="E73" s="148"/>
      <c r="F73" s="149"/>
      <c r="G73" s="88" t="str">
        <f t="shared" si="4"/>
        <v/>
      </c>
      <c r="H73" s="50"/>
      <c r="I73" s="103"/>
      <c r="J73" s="103"/>
      <c r="K73" s="103"/>
    </row>
    <row r="74" spans="1:11" ht="15" customHeight="1">
      <c r="B74" s="51">
        <v>72</v>
      </c>
      <c r="C74" s="52"/>
      <c r="D74" s="150" t="str">
        <f t="shared" si="3"/>
        <v/>
      </c>
      <c r="E74" s="151"/>
      <c r="F74" s="152"/>
      <c r="G74" s="53" t="str">
        <f t="shared" si="4"/>
        <v/>
      </c>
      <c r="H74" s="54"/>
      <c r="I74" s="103"/>
      <c r="J74" s="103"/>
      <c r="K74" s="103"/>
    </row>
    <row r="75" spans="1:11" ht="15" customHeight="1">
      <c r="B75" s="51">
        <v>73</v>
      </c>
      <c r="C75" s="52"/>
      <c r="D75" s="150" t="str">
        <f t="shared" si="3"/>
        <v/>
      </c>
      <c r="E75" s="151"/>
      <c r="F75" s="152"/>
      <c r="G75" s="53" t="str">
        <f t="shared" si="4"/>
        <v/>
      </c>
      <c r="H75" s="54"/>
      <c r="I75" s="103"/>
      <c r="J75" s="103"/>
      <c r="K75" s="103"/>
    </row>
    <row r="76" spans="1:11" ht="15" customHeight="1">
      <c r="B76" s="51">
        <v>74</v>
      </c>
      <c r="C76" s="52"/>
      <c r="D76" s="150" t="str">
        <f t="shared" si="3"/>
        <v/>
      </c>
      <c r="E76" s="151"/>
      <c r="F76" s="152"/>
      <c r="G76" s="53" t="str">
        <f t="shared" si="4"/>
        <v/>
      </c>
      <c r="H76" s="54"/>
      <c r="I76" s="103"/>
      <c r="J76" s="103"/>
      <c r="K76" s="103"/>
    </row>
    <row r="77" spans="1:11" ht="15" customHeight="1">
      <c r="B77" s="51">
        <v>75</v>
      </c>
      <c r="C77" s="52"/>
      <c r="D77" s="150" t="str">
        <f t="shared" si="3"/>
        <v/>
      </c>
      <c r="E77" s="151"/>
      <c r="F77" s="152"/>
      <c r="G77" s="53" t="str">
        <f t="shared" si="4"/>
        <v/>
      </c>
      <c r="H77" s="54"/>
      <c r="I77" s="103"/>
      <c r="J77" s="103"/>
      <c r="K77" s="103"/>
    </row>
    <row r="78" spans="1:11" ht="15" customHeight="1">
      <c r="B78" s="51">
        <v>76</v>
      </c>
      <c r="C78" s="52"/>
      <c r="D78" s="150" t="str">
        <f t="shared" si="3"/>
        <v/>
      </c>
      <c r="E78" s="151"/>
      <c r="F78" s="152"/>
      <c r="G78" s="53" t="str">
        <f t="shared" si="4"/>
        <v/>
      </c>
      <c r="H78" s="54"/>
      <c r="I78" s="103"/>
      <c r="J78" s="103"/>
      <c r="K78" s="103"/>
    </row>
    <row r="79" spans="1:11" ht="15" customHeight="1">
      <c r="B79" s="51">
        <v>77</v>
      </c>
      <c r="C79" s="52"/>
      <c r="D79" s="150" t="str">
        <f t="shared" si="3"/>
        <v/>
      </c>
      <c r="E79" s="151"/>
      <c r="F79" s="152"/>
      <c r="G79" s="53" t="str">
        <f t="shared" si="4"/>
        <v/>
      </c>
      <c r="H79" s="54"/>
      <c r="I79" s="103"/>
      <c r="J79" s="103"/>
      <c r="K79" s="103"/>
    </row>
    <row r="80" spans="1:11" ht="15" customHeight="1">
      <c r="B80" s="51">
        <v>78</v>
      </c>
      <c r="C80" s="52"/>
      <c r="D80" s="150" t="str">
        <f t="shared" si="3"/>
        <v/>
      </c>
      <c r="E80" s="151"/>
      <c r="F80" s="152"/>
      <c r="G80" s="53" t="str">
        <f t="shared" si="4"/>
        <v/>
      </c>
      <c r="H80" s="54"/>
      <c r="I80" s="103"/>
      <c r="J80" s="103"/>
      <c r="K80" s="103"/>
    </row>
    <row r="81" spans="1:14" ht="15" customHeight="1">
      <c r="B81" s="51">
        <v>79</v>
      </c>
      <c r="C81" s="52"/>
      <c r="D81" s="150" t="str">
        <f t="shared" si="3"/>
        <v/>
      </c>
      <c r="E81" s="151"/>
      <c r="F81" s="152"/>
      <c r="G81" s="53" t="str">
        <f t="shared" si="4"/>
        <v/>
      </c>
      <c r="H81" s="54"/>
      <c r="I81" s="103"/>
      <c r="J81" s="103"/>
      <c r="K81" s="103"/>
    </row>
    <row r="82" spans="1:14" ht="15" customHeight="1">
      <c r="B82" s="55">
        <v>80</v>
      </c>
      <c r="C82" s="56"/>
      <c r="D82" s="153" t="str">
        <f t="shared" si="3"/>
        <v/>
      </c>
      <c r="E82" s="154"/>
      <c r="F82" s="155"/>
      <c r="G82" s="87" t="str">
        <f t="shared" si="4"/>
        <v/>
      </c>
      <c r="H82" s="58"/>
      <c r="I82" s="103"/>
      <c r="J82" s="103"/>
      <c r="K82" s="103"/>
    </row>
    <row r="83" spans="1:14" ht="15" customHeight="1">
      <c r="B83" s="47">
        <v>81</v>
      </c>
      <c r="C83" s="48"/>
      <c r="D83" s="147" t="str">
        <f t="shared" si="3"/>
        <v/>
      </c>
      <c r="E83" s="148"/>
      <c r="F83" s="149"/>
      <c r="G83" s="49" t="str">
        <f t="shared" si="4"/>
        <v/>
      </c>
      <c r="H83" s="50"/>
      <c r="I83" s="103"/>
      <c r="J83" s="103"/>
      <c r="K83" s="103"/>
    </row>
    <row r="84" spans="1:14" ht="15" customHeight="1">
      <c r="B84" s="51">
        <v>82</v>
      </c>
      <c r="C84" s="52"/>
      <c r="D84" s="150" t="str">
        <f t="shared" si="3"/>
        <v/>
      </c>
      <c r="E84" s="151"/>
      <c r="F84" s="152"/>
      <c r="G84" s="53" t="str">
        <f t="shared" si="4"/>
        <v/>
      </c>
      <c r="H84" s="54"/>
      <c r="I84" s="103"/>
      <c r="J84" s="103"/>
      <c r="K84" s="103"/>
    </row>
    <row r="85" spans="1:14" ht="15" customHeight="1">
      <c r="B85" s="51">
        <v>83</v>
      </c>
      <c r="C85" s="52"/>
      <c r="D85" s="150" t="str">
        <f t="shared" si="3"/>
        <v/>
      </c>
      <c r="E85" s="151"/>
      <c r="F85" s="152"/>
      <c r="G85" s="53" t="str">
        <f t="shared" si="4"/>
        <v/>
      </c>
      <c r="H85" s="54"/>
      <c r="I85" s="103"/>
      <c r="J85" s="103"/>
      <c r="K85" s="103"/>
    </row>
    <row r="86" spans="1:14" ht="15" customHeight="1">
      <c r="B86" s="51">
        <v>84</v>
      </c>
      <c r="C86" s="52"/>
      <c r="D86" s="150" t="str">
        <f t="shared" si="3"/>
        <v/>
      </c>
      <c r="E86" s="151"/>
      <c r="F86" s="152"/>
      <c r="G86" s="53" t="str">
        <f t="shared" si="4"/>
        <v/>
      </c>
      <c r="H86" s="54"/>
      <c r="I86" s="103"/>
      <c r="J86" s="103"/>
      <c r="K86" s="103"/>
    </row>
    <row r="87" spans="1:14" ht="15" customHeight="1">
      <c r="B87" s="51">
        <v>85</v>
      </c>
      <c r="C87" s="52"/>
      <c r="D87" s="150" t="str">
        <f t="shared" si="3"/>
        <v/>
      </c>
      <c r="E87" s="151"/>
      <c r="F87" s="152"/>
      <c r="G87" s="53" t="str">
        <f t="shared" si="4"/>
        <v/>
      </c>
      <c r="H87" s="54"/>
      <c r="I87" s="103"/>
      <c r="J87" s="103"/>
      <c r="K87" s="103"/>
    </row>
    <row r="88" spans="1:14" ht="15" customHeight="1">
      <c r="B88" s="51">
        <v>86</v>
      </c>
      <c r="C88" s="52"/>
      <c r="D88" s="150" t="str">
        <f t="shared" si="3"/>
        <v/>
      </c>
      <c r="E88" s="151"/>
      <c r="F88" s="152"/>
      <c r="G88" s="53" t="str">
        <f t="shared" si="4"/>
        <v/>
      </c>
      <c r="H88" s="54"/>
      <c r="I88" s="103"/>
      <c r="J88" s="103"/>
      <c r="K88" s="103"/>
    </row>
    <row r="89" spans="1:14" ht="15" customHeight="1">
      <c r="B89" s="51">
        <v>87</v>
      </c>
      <c r="C89" s="52"/>
      <c r="D89" s="150" t="str">
        <f t="shared" si="3"/>
        <v/>
      </c>
      <c r="E89" s="151"/>
      <c r="F89" s="152"/>
      <c r="G89" s="53" t="str">
        <f t="shared" si="4"/>
        <v/>
      </c>
      <c r="H89" s="54"/>
      <c r="I89" s="103"/>
      <c r="J89" s="103"/>
      <c r="K89" s="103"/>
    </row>
    <row r="90" spans="1:14" ht="15" customHeight="1">
      <c r="B90" s="51">
        <v>88</v>
      </c>
      <c r="C90" s="52"/>
      <c r="D90" s="150" t="str">
        <f t="shared" si="3"/>
        <v/>
      </c>
      <c r="E90" s="151"/>
      <c r="F90" s="152"/>
      <c r="G90" s="53" t="str">
        <f t="shared" si="4"/>
        <v/>
      </c>
      <c r="H90" s="54"/>
      <c r="I90" s="103"/>
      <c r="J90" s="103"/>
      <c r="K90" s="103"/>
    </row>
    <row r="91" spans="1:14" ht="15" customHeight="1">
      <c r="B91" s="51">
        <v>89</v>
      </c>
      <c r="C91" s="52"/>
      <c r="D91" s="150" t="str">
        <f t="shared" si="3"/>
        <v/>
      </c>
      <c r="E91" s="151"/>
      <c r="F91" s="152"/>
      <c r="G91" s="53" t="str">
        <f t="shared" si="4"/>
        <v/>
      </c>
      <c r="H91" s="54"/>
      <c r="I91" s="103"/>
      <c r="J91" s="103"/>
      <c r="K91" s="103"/>
    </row>
    <row r="92" spans="1:14" ht="15" customHeight="1">
      <c r="A92" s="6"/>
      <c r="B92" s="55">
        <v>90</v>
      </c>
      <c r="C92" s="56"/>
      <c r="D92" s="153" t="str">
        <f t="shared" si="3"/>
        <v/>
      </c>
      <c r="E92" s="154"/>
      <c r="F92" s="155"/>
      <c r="G92" s="87" t="str">
        <f t="shared" si="4"/>
        <v/>
      </c>
      <c r="H92" s="58"/>
      <c r="I92" s="103"/>
      <c r="J92" s="103"/>
      <c r="K92" s="103"/>
    </row>
    <row r="93" spans="1:14" ht="15" customHeight="1">
      <c r="A93" s="7"/>
      <c r="B93" s="47">
        <v>91</v>
      </c>
      <c r="C93" s="48"/>
      <c r="D93" s="147" t="str">
        <f t="shared" si="3"/>
        <v/>
      </c>
      <c r="E93" s="148"/>
      <c r="F93" s="149"/>
      <c r="G93" s="49" t="str">
        <f t="shared" si="4"/>
        <v/>
      </c>
      <c r="H93" s="50"/>
      <c r="I93" s="103"/>
      <c r="J93" s="103"/>
      <c r="K93" s="103"/>
    </row>
    <row r="94" spans="1:14" ht="15" customHeight="1">
      <c r="A94" s="7"/>
      <c r="B94" s="51">
        <v>92</v>
      </c>
      <c r="C94" s="52"/>
      <c r="D94" s="150" t="str">
        <f t="shared" si="3"/>
        <v/>
      </c>
      <c r="E94" s="151"/>
      <c r="F94" s="152"/>
      <c r="G94" s="53" t="str">
        <f t="shared" si="4"/>
        <v/>
      </c>
      <c r="H94" s="54"/>
      <c r="I94" s="103"/>
      <c r="J94" s="103"/>
      <c r="K94" s="103"/>
    </row>
    <row r="95" spans="1:14" ht="15" customHeight="1">
      <c r="A95" s="7"/>
      <c r="B95" s="51">
        <v>93</v>
      </c>
      <c r="C95" s="52"/>
      <c r="D95" s="150" t="str">
        <f t="shared" si="3"/>
        <v/>
      </c>
      <c r="E95" s="151"/>
      <c r="F95" s="152"/>
      <c r="G95" s="53" t="str">
        <f t="shared" si="4"/>
        <v/>
      </c>
      <c r="H95" s="54"/>
      <c r="I95" s="103"/>
      <c r="J95" s="103"/>
      <c r="K95" s="103"/>
    </row>
    <row r="96" spans="1:14" ht="15" customHeight="1">
      <c r="A96" s="7"/>
      <c r="B96" s="51">
        <v>94</v>
      </c>
      <c r="C96" s="52"/>
      <c r="D96" s="150" t="str">
        <f t="shared" si="3"/>
        <v/>
      </c>
      <c r="E96" s="151"/>
      <c r="F96" s="152"/>
      <c r="G96" s="53" t="str">
        <f t="shared" si="4"/>
        <v/>
      </c>
      <c r="H96" s="54"/>
      <c r="I96" s="103"/>
      <c r="J96" s="103"/>
      <c r="K96" s="103"/>
      <c r="L96" s="8"/>
      <c r="M96" s="8"/>
      <c r="N96" s="23"/>
    </row>
    <row r="97" spans="1:14" ht="15" customHeight="1">
      <c r="A97" s="7"/>
      <c r="B97" s="51">
        <v>95</v>
      </c>
      <c r="C97" s="52"/>
      <c r="D97" s="150" t="str">
        <f t="shared" si="3"/>
        <v/>
      </c>
      <c r="E97" s="151"/>
      <c r="F97" s="152"/>
      <c r="G97" s="53" t="str">
        <f t="shared" si="4"/>
        <v/>
      </c>
      <c r="H97" s="54"/>
      <c r="I97" s="103"/>
      <c r="J97" s="103"/>
      <c r="K97" s="103"/>
      <c r="L97" s="8"/>
      <c r="M97" s="8"/>
      <c r="N97" s="23"/>
    </row>
    <row r="98" spans="1:14" ht="15" customHeight="1">
      <c r="A98" s="7"/>
      <c r="B98" s="51">
        <v>96</v>
      </c>
      <c r="C98" s="52"/>
      <c r="D98" s="150" t="str">
        <f t="shared" si="3"/>
        <v/>
      </c>
      <c r="E98" s="151"/>
      <c r="F98" s="152"/>
      <c r="G98" s="53" t="str">
        <f t="shared" si="4"/>
        <v/>
      </c>
      <c r="H98" s="54"/>
      <c r="I98" s="103"/>
      <c r="J98" s="103"/>
      <c r="K98" s="103"/>
      <c r="L98" s="8"/>
      <c r="M98" s="8"/>
      <c r="N98" s="23"/>
    </row>
    <row r="99" spans="1:14" ht="15" customHeight="1">
      <c r="A99" s="7"/>
      <c r="B99" s="51">
        <v>97</v>
      </c>
      <c r="C99" s="52"/>
      <c r="D99" s="150" t="str">
        <f t="shared" si="3"/>
        <v/>
      </c>
      <c r="E99" s="151"/>
      <c r="F99" s="152"/>
      <c r="G99" s="53" t="str">
        <f t="shared" ref="G99:G112" si="5">IF(C99="","",VLOOKUP(C99,学年名簿,3))</f>
        <v/>
      </c>
      <c r="H99" s="54"/>
      <c r="I99" s="103"/>
      <c r="J99" s="103"/>
      <c r="K99" s="103"/>
      <c r="L99" s="8"/>
      <c r="M99" s="8"/>
      <c r="N99" s="23"/>
    </row>
    <row r="100" spans="1:14" ht="15" customHeight="1">
      <c r="A100" s="7"/>
      <c r="B100" s="51">
        <v>98</v>
      </c>
      <c r="C100" s="52"/>
      <c r="D100" s="150" t="str">
        <f t="shared" si="3"/>
        <v/>
      </c>
      <c r="E100" s="151"/>
      <c r="F100" s="152"/>
      <c r="G100" s="53" t="str">
        <f t="shared" si="5"/>
        <v/>
      </c>
      <c r="H100" s="54"/>
      <c r="I100" s="103"/>
      <c r="J100" s="103"/>
      <c r="K100" s="103"/>
      <c r="L100" s="8"/>
      <c r="M100" s="8"/>
      <c r="N100" s="23"/>
    </row>
    <row r="101" spans="1:14" ht="15" customHeight="1">
      <c r="A101" s="7"/>
      <c r="B101" s="51">
        <v>99</v>
      </c>
      <c r="C101" s="52"/>
      <c r="D101" s="150" t="str">
        <f t="shared" si="3"/>
        <v/>
      </c>
      <c r="E101" s="151"/>
      <c r="F101" s="152"/>
      <c r="G101" s="53" t="str">
        <f t="shared" si="5"/>
        <v/>
      </c>
      <c r="H101" s="54"/>
      <c r="I101" s="103"/>
      <c r="J101" s="103"/>
      <c r="K101" s="103"/>
      <c r="L101" s="8"/>
      <c r="M101" s="8"/>
      <c r="N101" s="23"/>
    </row>
    <row r="102" spans="1:14" ht="15" customHeight="1">
      <c r="A102" s="7"/>
      <c r="B102" s="59">
        <v>100</v>
      </c>
      <c r="C102" s="56"/>
      <c r="D102" s="153" t="str">
        <f t="shared" si="3"/>
        <v/>
      </c>
      <c r="E102" s="154"/>
      <c r="F102" s="155"/>
      <c r="G102" s="87" t="str">
        <f t="shared" si="5"/>
        <v/>
      </c>
      <c r="H102" s="58"/>
      <c r="I102" s="103"/>
      <c r="J102" s="103"/>
      <c r="K102" s="103"/>
      <c r="L102" s="8"/>
      <c r="M102" s="8"/>
      <c r="N102" s="23"/>
    </row>
    <row r="103" spans="1:14" ht="15" customHeight="1">
      <c r="A103" s="7"/>
      <c r="B103" s="60">
        <v>101</v>
      </c>
      <c r="C103" s="48"/>
      <c r="D103" s="147" t="str">
        <f t="shared" si="3"/>
        <v/>
      </c>
      <c r="E103" s="148"/>
      <c r="F103" s="149"/>
      <c r="G103" s="49" t="str">
        <f t="shared" si="5"/>
        <v/>
      </c>
      <c r="H103" s="50"/>
      <c r="I103" s="103"/>
      <c r="J103" s="103"/>
      <c r="K103" s="103"/>
      <c r="L103" s="8"/>
      <c r="M103" s="8"/>
      <c r="N103" s="23"/>
    </row>
    <row r="104" spans="1:14" ht="15" customHeight="1">
      <c r="A104" s="7"/>
      <c r="B104" s="61">
        <v>102</v>
      </c>
      <c r="C104" s="52"/>
      <c r="D104" s="150" t="str">
        <f t="shared" si="3"/>
        <v/>
      </c>
      <c r="E104" s="151"/>
      <c r="F104" s="152"/>
      <c r="G104" s="53" t="str">
        <f t="shared" si="5"/>
        <v/>
      </c>
      <c r="H104" s="54"/>
      <c r="I104" s="103"/>
      <c r="J104" s="103"/>
      <c r="K104" s="103"/>
      <c r="L104" s="8"/>
      <c r="M104" s="8"/>
      <c r="N104" s="23"/>
    </row>
    <row r="105" spans="1:14" ht="15" customHeight="1">
      <c r="A105" s="7"/>
      <c r="B105" s="61">
        <v>103</v>
      </c>
      <c r="C105" s="52"/>
      <c r="D105" s="150" t="str">
        <f t="shared" si="3"/>
        <v/>
      </c>
      <c r="E105" s="151"/>
      <c r="F105" s="152"/>
      <c r="G105" s="53" t="str">
        <f t="shared" si="5"/>
        <v/>
      </c>
      <c r="H105" s="54"/>
      <c r="I105" s="103"/>
      <c r="J105" s="103"/>
      <c r="K105" s="103"/>
      <c r="L105" s="8"/>
      <c r="M105" s="8"/>
      <c r="N105" s="23"/>
    </row>
    <row r="106" spans="1:14" ht="15" customHeight="1">
      <c r="A106" s="7"/>
      <c r="B106" s="61">
        <v>104</v>
      </c>
      <c r="C106" s="52"/>
      <c r="D106" s="150" t="str">
        <f t="shared" si="3"/>
        <v/>
      </c>
      <c r="E106" s="151"/>
      <c r="F106" s="152"/>
      <c r="G106" s="53" t="str">
        <f t="shared" si="5"/>
        <v/>
      </c>
      <c r="H106" s="54"/>
      <c r="I106" s="103"/>
      <c r="J106" s="103"/>
      <c r="K106" s="103"/>
      <c r="L106" s="8"/>
      <c r="M106" s="8"/>
      <c r="N106" s="23"/>
    </row>
    <row r="107" spans="1:14" ht="15" customHeight="1">
      <c r="A107" s="7"/>
      <c r="B107" s="61">
        <v>105</v>
      </c>
      <c r="C107" s="52"/>
      <c r="D107" s="150" t="str">
        <f t="shared" si="3"/>
        <v/>
      </c>
      <c r="E107" s="151"/>
      <c r="F107" s="152"/>
      <c r="G107" s="53" t="str">
        <f t="shared" si="5"/>
        <v/>
      </c>
      <c r="H107" s="54"/>
      <c r="I107" s="103"/>
      <c r="J107" s="103"/>
      <c r="K107" s="103"/>
      <c r="L107" s="8"/>
      <c r="M107" s="8"/>
      <c r="N107" s="23"/>
    </row>
    <row r="108" spans="1:14" ht="15" customHeight="1">
      <c r="A108" s="7"/>
      <c r="B108" s="61">
        <v>106</v>
      </c>
      <c r="C108" s="52"/>
      <c r="D108" s="150" t="str">
        <f t="shared" si="3"/>
        <v/>
      </c>
      <c r="E108" s="151"/>
      <c r="F108" s="152"/>
      <c r="G108" s="53" t="str">
        <f t="shared" si="5"/>
        <v/>
      </c>
      <c r="H108" s="54"/>
      <c r="I108" s="103"/>
      <c r="J108" s="103"/>
      <c r="K108" s="103"/>
      <c r="L108" s="8"/>
      <c r="M108" s="8"/>
      <c r="N108" s="23"/>
    </row>
    <row r="109" spans="1:14" ht="15" customHeight="1">
      <c r="A109" s="7"/>
      <c r="B109" s="61">
        <v>107</v>
      </c>
      <c r="C109" s="52"/>
      <c r="D109" s="150" t="str">
        <f t="shared" si="3"/>
        <v/>
      </c>
      <c r="E109" s="151"/>
      <c r="F109" s="152"/>
      <c r="G109" s="53" t="str">
        <f t="shared" si="5"/>
        <v/>
      </c>
      <c r="H109" s="54"/>
      <c r="I109" s="103"/>
      <c r="J109" s="103"/>
      <c r="K109" s="103"/>
      <c r="L109" s="8"/>
      <c r="M109" s="8"/>
      <c r="N109" s="23"/>
    </row>
    <row r="110" spans="1:14" ht="15" customHeight="1">
      <c r="A110" s="7"/>
      <c r="B110" s="61">
        <v>108</v>
      </c>
      <c r="C110" s="52"/>
      <c r="D110" s="150" t="str">
        <f t="shared" si="3"/>
        <v/>
      </c>
      <c r="E110" s="151"/>
      <c r="F110" s="152"/>
      <c r="G110" s="53" t="str">
        <f t="shared" si="5"/>
        <v/>
      </c>
      <c r="H110" s="54"/>
      <c r="I110" s="103"/>
      <c r="J110" s="103"/>
      <c r="K110" s="103"/>
      <c r="L110" s="8"/>
      <c r="M110" s="8"/>
      <c r="N110" s="23"/>
    </row>
    <row r="111" spans="1:14" ht="15" customHeight="1">
      <c r="A111" s="7"/>
      <c r="B111" s="61">
        <v>109</v>
      </c>
      <c r="C111" s="52"/>
      <c r="D111" s="150" t="str">
        <f t="shared" si="3"/>
        <v/>
      </c>
      <c r="E111" s="151"/>
      <c r="F111" s="152"/>
      <c r="G111" s="53" t="str">
        <f t="shared" si="5"/>
        <v/>
      </c>
      <c r="H111" s="54"/>
      <c r="I111" s="103"/>
      <c r="J111" s="103"/>
      <c r="K111" s="103"/>
      <c r="L111" s="8"/>
      <c r="M111" s="8"/>
      <c r="N111" s="23"/>
    </row>
    <row r="112" spans="1:14" ht="15" customHeight="1">
      <c r="A112" s="7"/>
      <c r="B112" s="59">
        <v>110</v>
      </c>
      <c r="C112" s="56"/>
      <c r="D112" s="153" t="str">
        <f t="shared" si="3"/>
        <v/>
      </c>
      <c r="E112" s="154"/>
      <c r="F112" s="155"/>
      <c r="G112" s="53" t="str">
        <f t="shared" si="5"/>
        <v/>
      </c>
      <c r="H112" s="58"/>
      <c r="I112" s="103"/>
      <c r="J112" s="103"/>
      <c r="K112" s="103"/>
      <c r="L112" s="8"/>
      <c r="M112" s="8"/>
      <c r="N112" s="23"/>
    </row>
    <row r="113" spans="10:14" ht="15" customHeight="1">
      <c r="J113" s="8"/>
      <c r="K113" s="8"/>
      <c r="L113" s="8"/>
      <c r="M113" s="8"/>
      <c r="N113" s="23"/>
    </row>
    <row r="114" spans="10:14" ht="15" customHeight="1">
      <c r="J114" s="8"/>
      <c r="K114" s="8"/>
      <c r="L114" s="8"/>
      <c r="M114" s="8"/>
      <c r="N114" s="23"/>
    </row>
  </sheetData>
  <dataConsolidate/>
  <mergeCells count="117">
    <mergeCell ref="D86:F86"/>
    <mergeCell ref="D87:F87"/>
    <mergeCell ref="D88:F88"/>
    <mergeCell ref="D89:F89"/>
    <mergeCell ref="D90:F90"/>
    <mergeCell ref="D79:F79"/>
    <mergeCell ref="D80:F80"/>
    <mergeCell ref="D81:F81"/>
    <mergeCell ref="D82:F82"/>
    <mergeCell ref="D83:F83"/>
    <mergeCell ref="D84:F84"/>
    <mergeCell ref="D85:F85"/>
    <mergeCell ref="D97:F97"/>
    <mergeCell ref="D98:F98"/>
    <mergeCell ref="D99:F99"/>
    <mergeCell ref="D100:F100"/>
    <mergeCell ref="D101:F101"/>
    <mergeCell ref="D102:F102"/>
    <mergeCell ref="D91:F91"/>
    <mergeCell ref="D92:F92"/>
    <mergeCell ref="D93:F93"/>
    <mergeCell ref="D94:F94"/>
    <mergeCell ref="D95:F95"/>
    <mergeCell ref="D96:F96"/>
    <mergeCell ref="D109:F109"/>
    <mergeCell ref="D110:F110"/>
    <mergeCell ref="D111:F111"/>
    <mergeCell ref="D112:F112"/>
    <mergeCell ref="D103:F103"/>
    <mergeCell ref="D104:F104"/>
    <mergeCell ref="D105:F105"/>
    <mergeCell ref="D106:F106"/>
    <mergeCell ref="D107:F107"/>
    <mergeCell ref="D108:F108"/>
    <mergeCell ref="D73:F73"/>
    <mergeCell ref="D74:F74"/>
    <mergeCell ref="D75:F75"/>
    <mergeCell ref="D76:F76"/>
    <mergeCell ref="D77:F77"/>
    <mergeCell ref="D78:F78"/>
    <mergeCell ref="D67:F67"/>
    <mergeCell ref="D68:F68"/>
    <mergeCell ref="D69:F69"/>
    <mergeCell ref="D70:F70"/>
    <mergeCell ref="D71:F71"/>
    <mergeCell ref="D72:F72"/>
    <mergeCell ref="D61:F61"/>
    <mergeCell ref="D62:F62"/>
    <mergeCell ref="D63:F63"/>
    <mergeCell ref="D64:F64"/>
    <mergeCell ref="D65:F65"/>
    <mergeCell ref="D66:F66"/>
    <mergeCell ref="D55:F55"/>
    <mergeCell ref="D56:F56"/>
    <mergeCell ref="D57:F57"/>
    <mergeCell ref="D58:F58"/>
    <mergeCell ref="D59:F59"/>
    <mergeCell ref="D60:F60"/>
    <mergeCell ref="D49:F49"/>
    <mergeCell ref="D50:F50"/>
    <mergeCell ref="D51:F51"/>
    <mergeCell ref="D52:F52"/>
    <mergeCell ref="D53:F53"/>
    <mergeCell ref="D54:F54"/>
    <mergeCell ref="D43:F43"/>
    <mergeCell ref="D44:F44"/>
    <mergeCell ref="D45:F45"/>
    <mergeCell ref="D46:F46"/>
    <mergeCell ref="D47:F47"/>
    <mergeCell ref="D48:F48"/>
    <mergeCell ref="D37:F37"/>
    <mergeCell ref="D38:F38"/>
    <mergeCell ref="D39:F39"/>
    <mergeCell ref="D40:F40"/>
    <mergeCell ref="D41:F41"/>
    <mergeCell ref="D42:F42"/>
    <mergeCell ref="D31:F31"/>
    <mergeCell ref="D32:F32"/>
    <mergeCell ref="D33:F33"/>
    <mergeCell ref="D34:F34"/>
    <mergeCell ref="D35:F35"/>
    <mergeCell ref="D36:F36"/>
    <mergeCell ref="U19:Y26"/>
    <mergeCell ref="D27:F27"/>
    <mergeCell ref="D28:F28"/>
    <mergeCell ref="D29:F29"/>
    <mergeCell ref="D30:F30"/>
    <mergeCell ref="D19:F19"/>
    <mergeCell ref="D20:F20"/>
    <mergeCell ref="D21:F21"/>
    <mergeCell ref="D22:F22"/>
    <mergeCell ref="D23:F23"/>
    <mergeCell ref="D24:F24"/>
    <mergeCell ref="D25:F25"/>
    <mergeCell ref="D26:F26"/>
    <mergeCell ref="M20:P20"/>
    <mergeCell ref="S1:V1"/>
    <mergeCell ref="D14:F14"/>
    <mergeCell ref="D15:F15"/>
    <mergeCell ref="D16:F16"/>
    <mergeCell ref="D17:F17"/>
    <mergeCell ref="D18:F18"/>
    <mergeCell ref="D8:F8"/>
    <mergeCell ref="D9:F9"/>
    <mergeCell ref="P1:Q1"/>
    <mergeCell ref="D10:F10"/>
    <mergeCell ref="D11:F11"/>
    <mergeCell ref="D12:F12"/>
    <mergeCell ref="D2:F2"/>
    <mergeCell ref="D3:F3"/>
    <mergeCell ref="D4:F4"/>
    <mergeCell ref="D5:F5"/>
    <mergeCell ref="D6:F6"/>
    <mergeCell ref="M8:Q9"/>
    <mergeCell ref="D7:F7"/>
    <mergeCell ref="D13:F13"/>
    <mergeCell ref="I1:K1"/>
  </mergeCells>
  <phoneticPr fontId="1"/>
  <conditionalFormatting sqref="D11:F11">
    <cfRule type="cellIs" dxfId="0" priority="1" stopIfTrue="1" operator="equal">
      <formula>0</formula>
    </cfRule>
  </conditionalFormatting>
  <dataValidations count="1">
    <dataValidation type="list" allowBlank="1" showInputMessage="1" showErrorMessage="1" sqref="I3:K112">
      <formula1>$S$2:$S$10</formula1>
    </dataValidation>
  </dataValidations>
  <printOptions verticalCentered="1"/>
  <pageMargins left="0.59055118110236227" right="0.39370078740157483" top="0.59055118110236227" bottom="0.39370078740157483" header="0" footer="0"/>
  <pageSetup paperSize="9" scale="8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E22"/>
  <sheetViews>
    <sheetView view="pageBreakPreview" zoomScaleNormal="100" zoomScaleSheetLayoutView="100" workbookViewId="0">
      <selection activeCell="H6" sqref="H6"/>
    </sheetView>
  </sheetViews>
  <sheetFormatPr defaultRowHeight="13.5"/>
  <cols>
    <col min="1" max="1" width="1.25" customWidth="1"/>
    <col min="2" max="8" width="8.625" customWidth="1"/>
    <col min="9" max="9" width="4.25" customWidth="1"/>
    <col min="10" max="10" width="7.125" customWidth="1"/>
    <col min="11" max="11" width="9.125" customWidth="1"/>
    <col min="12" max="12" width="5.625" customWidth="1"/>
    <col min="13" max="13" width="7.125" customWidth="1"/>
    <col min="14" max="14" width="9.125" customWidth="1"/>
    <col min="15" max="15" width="2.25" customWidth="1"/>
    <col min="16" max="19" width="7.625" customWidth="1"/>
    <col min="20" max="20" width="6.625" customWidth="1"/>
    <col min="21" max="21" width="37" customWidth="1"/>
  </cols>
  <sheetData>
    <row r="1" spans="2:31" ht="12" customHeight="1"/>
    <row r="2" spans="2:31" ht="28.5" customHeight="1">
      <c r="B2" s="196" t="s">
        <v>53</v>
      </c>
      <c r="C2" s="197"/>
      <c r="D2" s="67" t="s">
        <v>54</v>
      </c>
      <c r="K2" s="14"/>
      <c r="L2" s="3"/>
      <c r="P2" s="69" t="s">
        <v>20</v>
      </c>
      <c r="Q2" s="123"/>
      <c r="R2" s="124"/>
    </row>
    <row r="3" spans="2:31" ht="28.5" customHeight="1">
      <c r="B3" s="198" t="s">
        <v>137</v>
      </c>
      <c r="C3" s="198"/>
      <c r="D3" s="198"/>
      <c r="E3" s="198"/>
      <c r="F3" s="198"/>
      <c r="G3" s="198"/>
      <c r="H3" s="198"/>
      <c r="I3" s="198"/>
      <c r="J3" s="198"/>
      <c r="K3" s="198"/>
      <c r="L3" s="198"/>
      <c r="M3" s="198"/>
      <c r="N3" s="198"/>
      <c r="O3" s="198"/>
      <c r="P3" s="198"/>
      <c r="Q3" s="198"/>
      <c r="R3" s="198"/>
    </row>
    <row r="4" spans="2:31" ht="28.5" customHeight="1">
      <c r="B4" s="198"/>
      <c r="C4" s="198"/>
      <c r="D4" s="198"/>
      <c r="E4" s="198"/>
      <c r="F4" s="198"/>
      <c r="G4" s="198"/>
      <c r="H4" s="198"/>
      <c r="I4" s="198"/>
      <c r="J4" s="198"/>
      <c r="K4" s="198"/>
      <c r="L4" s="198"/>
      <c r="M4" s="198"/>
      <c r="N4" s="198"/>
      <c r="O4" s="198"/>
      <c r="P4" s="198"/>
      <c r="Q4" s="198"/>
      <c r="R4" s="198"/>
      <c r="S4" s="40"/>
    </row>
    <row r="5" spans="2:31" ht="28.5" customHeight="1">
      <c r="P5" s="75" t="s">
        <v>49</v>
      </c>
      <c r="Q5" s="62"/>
      <c r="R5" s="75" t="s">
        <v>52</v>
      </c>
      <c r="S5" s="62"/>
      <c r="U5" s="65" t="s">
        <v>52</v>
      </c>
    </row>
    <row r="6" spans="2:31" ht="28.5" customHeight="1">
      <c r="B6" s="199" t="s">
        <v>65</v>
      </c>
      <c r="C6" s="200"/>
      <c r="D6" s="200"/>
      <c r="E6" s="200"/>
      <c r="F6" s="203" t="s">
        <v>7</v>
      </c>
      <c r="G6" s="1"/>
      <c r="H6" s="9"/>
      <c r="I6" s="9"/>
      <c r="J6" s="205" t="str">
        <f>'申込様式・提出用 記入例'!$J$12</f>
        <v>滋賀</v>
      </c>
      <c r="K6" s="206"/>
      <c r="L6" s="206"/>
      <c r="M6" s="206"/>
      <c r="N6" s="203" t="s">
        <v>2</v>
      </c>
      <c r="P6" s="209" t="s">
        <v>50</v>
      </c>
      <c r="Q6" s="210"/>
      <c r="R6" s="210"/>
      <c r="S6" s="211"/>
      <c r="U6" s="66" t="s">
        <v>51</v>
      </c>
    </row>
    <row r="7" spans="2:31" ht="28.5" customHeight="1">
      <c r="B7" s="201"/>
      <c r="C7" s="202"/>
      <c r="D7" s="202"/>
      <c r="E7" s="202"/>
      <c r="F7" s="204"/>
      <c r="G7" s="1"/>
      <c r="H7" s="9"/>
      <c r="I7" s="9"/>
      <c r="J7" s="207"/>
      <c r="K7" s="208"/>
      <c r="L7" s="208"/>
      <c r="M7" s="208"/>
      <c r="N7" s="204"/>
      <c r="P7" s="212" t="s">
        <v>135</v>
      </c>
      <c r="Q7" s="213"/>
      <c r="R7" s="213"/>
      <c r="S7" s="214"/>
      <c r="U7" s="117"/>
    </row>
    <row r="8" spans="2:31" ht="28.5" customHeight="1">
      <c r="B8" s="199" t="s">
        <v>66</v>
      </c>
      <c r="C8" s="200"/>
      <c r="D8" s="200"/>
      <c r="E8" s="200"/>
      <c r="F8" s="236"/>
      <c r="G8" s="1"/>
      <c r="H8" s="10"/>
      <c r="I8" s="10"/>
      <c r="J8" s="187" t="s">
        <v>15</v>
      </c>
      <c r="K8" s="161"/>
      <c r="L8" s="180"/>
      <c r="M8" s="180"/>
      <c r="N8" s="180"/>
      <c r="P8" s="215"/>
      <c r="Q8" s="216"/>
      <c r="R8" s="216"/>
      <c r="S8" s="217"/>
      <c r="U8" s="117"/>
    </row>
    <row r="9" spans="2:31" ht="28.5" customHeight="1">
      <c r="B9" s="201"/>
      <c r="C9" s="202"/>
      <c r="D9" s="202"/>
      <c r="E9" s="202"/>
      <c r="F9" s="237"/>
      <c r="G9" s="1"/>
      <c r="H9" s="11"/>
      <c r="I9" s="11"/>
      <c r="J9" s="221" t="s">
        <v>19</v>
      </c>
      <c r="K9" s="222"/>
      <c r="L9" s="180"/>
      <c r="M9" s="180"/>
      <c r="N9" s="180"/>
      <c r="P9" s="215"/>
      <c r="Q9" s="216"/>
      <c r="R9" s="216"/>
      <c r="S9" s="217"/>
      <c r="U9" s="117"/>
    </row>
    <row r="10" spans="2:31" ht="28.5" customHeight="1">
      <c r="B10" s="63" t="s">
        <v>55</v>
      </c>
      <c r="C10" s="181" t="s">
        <v>67</v>
      </c>
      <c r="D10" s="182"/>
      <c r="E10" s="182"/>
      <c r="F10" s="183"/>
      <c r="G10" s="1"/>
      <c r="H10" s="11"/>
      <c r="I10" s="11"/>
      <c r="J10" s="184" t="s">
        <v>57</v>
      </c>
      <c r="K10" s="185"/>
      <c r="L10" s="180"/>
      <c r="M10" s="180"/>
      <c r="N10" s="180"/>
      <c r="P10" s="215"/>
      <c r="Q10" s="216"/>
      <c r="R10" s="216"/>
      <c r="S10" s="217"/>
      <c r="U10" s="117"/>
      <c r="AB10" s="177" t="s">
        <v>51</v>
      </c>
      <c r="AC10" s="178"/>
      <c r="AD10" s="178"/>
      <c r="AE10" s="179"/>
    </row>
    <row r="11" spans="2:31" ht="28.5" customHeight="1">
      <c r="B11" s="64" t="s">
        <v>48</v>
      </c>
      <c r="C11" s="181" t="s">
        <v>68</v>
      </c>
      <c r="D11" s="182"/>
      <c r="E11" s="182"/>
      <c r="F11" s="183"/>
      <c r="G11" s="4"/>
      <c r="H11" s="5"/>
      <c r="I11" s="5"/>
      <c r="J11" s="187" t="s">
        <v>18</v>
      </c>
      <c r="K11" s="161"/>
      <c r="L11" s="180"/>
      <c r="M11" s="180"/>
      <c r="N11" s="180"/>
      <c r="P11" s="218"/>
      <c r="Q11" s="219"/>
      <c r="R11" s="219"/>
      <c r="S11" s="220"/>
      <c r="U11" s="117"/>
    </row>
    <row r="12" spans="2:31" ht="28.5" customHeight="1">
      <c r="B12" s="68" t="s">
        <v>56</v>
      </c>
      <c r="C12" s="186" t="s">
        <v>69</v>
      </c>
      <c r="D12" s="182"/>
      <c r="E12" s="182"/>
      <c r="F12" s="183"/>
      <c r="J12" s="187" t="s">
        <v>22</v>
      </c>
      <c r="K12" s="161"/>
      <c r="L12" s="180"/>
      <c r="M12" s="180"/>
      <c r="N12" s="180"/>
      <c r="P12" s="158" t="s">
        <v>83</v>
      </c>
      <c r="Q12" s="159"/>
      <c r="R12" s="159"/>
      <c r="S12" s="160"/>
      <c r="U12" s="117"/>
    </row>
    <row r="13" spans="2:31" ht="28.5" customHeight="1">
      <c r="J13" s="188" t="s">
        <v>23</v>
      </c>
      <c r="K13" s="189"/>
      <c r="L13" s="180"/>
      <c r="M13" s="180"/>
      <c r="N13" s="180"/>
      <c r="P13" s="76"/>
      <c r="Q13" s="77" t="s">
        <v>84</v>
      </c>
      <c r="R13" s="77" t="s">
        <v>85</v>
      </c>
      <c r="S13" s="108" t="s">
        <v>86</v>
      </c>
      <c r="U13" s="117"/>
    </row>
    <row r="14" spans="2:31" ht="28.5" customHeight="1">
      <c r="B14" s="5"/>
      <c r="C14" s="5"/>
      <c r="D14" s="5"/>
      <c r="E14" s="29"/>
      <c r="F14" s="29"/>
      <c r="P14" s="76" t="s">
        <v>75</v>
      </c>
      <c r="Q14" s="77">
        <f>申込様式・入力用!N23</f>
        <v>0</v>
      </c>
      <c r="R14" s="77">
        <f>申込様式・入力用!O23</f>
        <v>0</v>
      </c>
      <c r="S14" s="77">
        <f>申込様式・入力用!P23</f>
        <v>0</v>
      </c>
      <c r="U14" s="117"/>
    </row>
    <row r="15" spans="2:31" ht="28.5" customHeight="1">
      <c r="B15" t="s">
        <v>70</v>
      </c>
      <c r="J15" t="s">
        <v>3</v>
      </c>
      <c r="M15" t="s">
        <v>8</v>
      </c>
      <c r="P15" s="76" t="s">
        <v>76</v>
      </c>
      <c r="Q15" s="77">
        <f>申込様式・入力用!N24</f>
        <v>0</v>
      </c>
      <c r="R15" s="77">
        <f>申込様式・入力用!O24</f>
        <v>0</v>
      </c>
      <c r="S15" s="77">
        <f>申込様式・入力用!P24</f>
        <v>0</v>
      </c>
      <c r="U15" s="117"/>
    </row>
    <row r="16" spans="2:31" ht="28.5" customHeight="1">
      <c r="B16" s="233" t="s">
        <v>72</v>
      </c>
      <c r="C16" s="161"/>
      <c r="D16" s="162"/>
      <c r="E16" s="120" t="s">
        <v>132</v>
      </c>
      <c r="F16" s="119"/>
      <c r="G16" s="223"/>
      <c r="H16" s="223"/>
      <c r="J16" s="224" t="s">
        <v>97</v>
      </c>
      <c r="K16" s="194">
        <f>申込様式・入力用!N3</f>
        <v>0</v>
      </c>
      <c r="M16" s="190" t="s">
        <v>40</v>
      </c>
      <c r="N16" s="192">
        <f>IF(L10="",0,COUNTA(L10))</f>
        <v>0</v>
      </c>
      <c r="P16" s="76" t="s">
        <v>77</v>
      </c>
      <c r="Q16" s="77">
        <f>申込様式・入力用!N25</f>
        <v>0</v>
      </c>
      <c r="R16" s="77">
        <f>申込様式・入力用!O25</f>
        <v>0</v>
      </c>
      <c r="S16" s="77">
        <f>申込様式・入力用!P25</f>
        <v>0</v>
      </c>
      <c r="U16" s="117"/>
    </row>
    <row r="17" spans="2:21" ht="28.5" customHeight="1">
      <c r="B17" s="28" t="s">
        <v>21</v>
      </c>
      <c r="C17" s="234" t="s">
        <v>73</v>
      </c>
      <c r="D17" s="227"/>
      <c r="E17" s="121" t="s">
        <v>133</v>
      </c>
      <c r="F17" s="122"/>
      <c r="G17" s="235"/>
      <c r="H17" s="230"/>
      <c r="J17" s="225"/>
      <c r="K17" s="195"/>
      <c r="M17" s="191"/>
      <c r="N17" s="193"/>
      <c r="P17" s="76" t="s">
        <v>78</v>
      </c>
      <c r="Q17" s="77">
        <f>申込様式・入力用!N26</f>
        <v>0</v>
      </c>
      <c r="R17" s="77">
        <f>申込様式・入力用!O26</f>
        <v>0</v>
      </c>
      <c r="S17" s="77">
        <f>申込様式・入力用!P26</f>
        <v>0</v>
      </c>
      <c r="T17" s="109"/>
      <c r="U17" s="117"/>
    </row>
    <row r="18" spans="2:21" ht="28.5" customHeight="1">
      <c r="B18" s="70" t="s">
        <v>71</v>
      </c>
      <c r="C18" s="226" t="s">
        <v>74</v>
      </c>
      <c r="D18" s="227"/>
      <c r="E18" s="121" t="s">
        <v>134</v>
      </c>
      <c r="F18" s="122"/>
      <c r="G18" s="230"/>
      <c r="H18" s="230"/>
      <c r="J18" s="228"/>
      <c r="K18" s="231"/>
      <c r="L18" s="13"/>
      <c r="M18" s="190" t="s">
        <v>5</v>
      </c>
      <c r="N18" s="192">
        <f>申込様式・入力用!Q3</f>
        <v>0</v>
      </c>
      <c r="P18" s="76" t="s">
        <v>79</v>
      </c>
      <c r="Q18" s="77">
        <f>申込様式・入力用!N27</f>
        <v>0</v>
      </c>
      <c r="R18" s="77">
        <f>申込様式・入力用!O27</f>
        <v>0</v>
      </c>
      <c r="S18" s="77">
        <f>申込様式・入力用!P27</f>
        <v>0</v>
      </c>
      <c r="T18" s="109"/>
      <c r="U18" s="117"/>
    </row>
    <row r="19" spans="2:21" ht="28.5" customHeight="1">
      <c r="B19" s="74"/>
      <c r="C19" s="74"/>
      <c r="D19" s="74"/>
      <c r="E19" s="223"/>
      <c r="F19" s="223"/>
      <c r="G19" s="223"/>
      <c r="H19" s="223"/>
      <c r="J19" s="229"/>
      <c r="K19" s="232"/>
      <c r="L19" s="13"/>
      <c r="M19" s="191"/>
      <c r="N19" s="193"/>
      <c r="P19" s="76" t="s">
        <v>80</v>
      </c>
      <c r="Q19" s="77">
        <f>申込様式・入力用!N28</f>
        <v>0</v>
      </c>
      <c r="R19" s="77">
        <f>申込様式・入力用!O28</f>
        <v>0</v>
      </c>
      <c r="S19" s="77">
        <f>申込様式・入力用!P28</f>
        <v>0</v>
      </c>
      <c r="T19" s="109"/>
      <c r="U19" s="117"/>
    </row>
    <row r="20" spans="2:21" ht="28.5" customHeight="1">
      <c r="B20" s="73"/>
      <c r="C20" s="230"/>
      <c r="D20" s="230"/>
      <c r="E20" s="230"/>
      <c r="F20" s="230"/>
      <c r="G20" s="230"/>
      <c r="H20" s="230"/>
      <c r="I20" s="12"/>
      <c r="J20" s="229"/>
      <c r="K20" s="232"/>
      <c r="L20" s="13"/>
      <c r="M20" s="190" t="s">
        <v>4</v>
      </c>
      <c r="N20" s="192">
        <f>N16+N18</f>
        <v>0</v>
      </c>
      <c r="P20" s="76" t="s">
        <v>81</v>
      </c>
      <c r="Q20" s="77">
        <f>申込様式・入力用!N29</f>
        <v>0</v>
      </c>
      <c r="R20" s="77">
        <f>申込様式・入力用!O29</f>
        <v>0</v>
      </c>
      <c r="S20" s="77">
        <f>申込様式・入力用!P29</f>
        <v>0</v>
      </c>
      <c r="T20" s="109"/>
      <c r="U20" s="117"/>
    </row>
    <row r="21" spans="2:21" ht="28.5" customHeight="1">
      <c r="B21" s="72"/>
      <c r="C21" s="230"/>
      <c r="D21" s="230"/>
      <c r="E21" s="230"/>
      <c r="F21" s="230"/>
      <c r="G21" s="230"/>
      <c r="H21" s="230"/>
      <c r="I21" s="12"/>
      <c r="J21" s="229"/>
      <c r="K21" s="232"/>
      <c r="L21" s="13"/>
      <c r="M21" s="191"/>
      <c r="N21" s="193"/>
      <c r="P21" s="76" t="s">
        <v>82</v>
      </c>
      <c r="Q21" s="107">
        <f>申込様式・入力用!N30</f>
        <v>0</v>
      </c>
      <c r="R21" s="107">
        <f>申込様式・入力用!O30</f>
        <v>0</v>
      </c>
      <c r="S21" s="107">
        <f>申込様式・入力用!P30</f>
        <v>0</v>
      </c>
      <c r="T21" s="109"/>
      <c r="U21" s="118"/>
    </row>
    <row r="22" spans="2:21" ht="12" customHeight="1"/>
  </sheetData>
  <mergeCells count="52">
    <mergeCell ref="N20:N21"/>
    <mergeCell ref="C21:D21"/>
    <mergeCell ref="E21:F21"/>
    <mergeCell ref="G21:H21"/>
    <mergeCell ref="C20:D20"/>
    <mergeCell ref="E20:F20"/>
    <mergeCell ref="G20:H20"/>
    <mergeCell ref="J20:J21"/>
    <mergeCell ref="K20:K21"/>
    <mergeCell ref="M20:M21"/>
    <mergeCell ref="G16:H16"/>
    <mergeCell ref="J16:J17"/>
    <mergeCell ref="N18:N19"/>
    <mergeCell ref="C18:D18"/>
    <mergeCell ref="E19:F19"/>
    <mergeCell ref="G19:H19"/>
    <mergeCell ref="J18:J19"/>
    <mergeCell ref="G18:H18"/>
    <mergeCell ref="K18:K19"/>
    <mergeCell ref="M18:M19"/>
    <mergeCell ref="B16:D16"/>
    <mergeCell ref="C17:D17"/>
    <mergeCell ref="G17:H17"/>
    <mergeCell ref="B2:C2"/>
    <mergeCell ref="B3:R4"/>
    <mergeCell ref="B6:E7"/>
    <mergeCell ref="F6:F7"/>
    <mergeCell ref="J6:M7"/>
    <mergeCell ref="N6:N7"/>
    <mergeCell ref="P6:S6"/>
    <mergeCell ref="P7:S11"/>
    <mergeCell ref="J8:K8"/>
    <mergeCell ref="L8:N8"/>
    <mergeCell ref="J9:K9"/>
    <mergeCell ref="L9:N9"/>
    <mergeCell ref="B8:F9"/>
    <mergeCell ref="J13:K13"/>
    <mergeCell ref="L13:N13"/>
    <mergeCell ref="M16:M17"/>
    <mergeCell ref="N16:N17"/>
    <mergeCell ref="K16:K17"/>
    <mergeCell ref="AB10:AE10"/>
    <mergeCell ref="P12:S12"/>
    <mergeCell ref="L11:N11"/>
    <mergeCell ref="C10:F10"/>
    <mergeCell ref="J10:K10"/>
    <mergeCell ref="L10:N10"/>
    <mergeCell ref="C12:F12"/>
    <mergeCell ref="J12:K12"/>
    <mergeCell ref="L12:N12"/>
    <mergeCell ref="C11:F11"/>
    <mergeCell ref="J11:K11"/>
  </mergeCells>
  <phoneticPr fontId="1"/>
  <dataValidations count="2">
    <dataValidation imeMode="off" allowBlank="1" showInputMessage="1" showErrorMessage="1" sqref="C10:F12"/>
    <dataValidation type="list" imeMode="off" allowBlank="1" showInputMessage="1" showErrorMessage="1" sqref="Q2">
      <formula1>$E$17:$E$18</formula1>
    </dataValidation>
  </dataValidations>
  <hyperlinks>
    <hyperlink ref="C12" r:id="rId1"/>
  </hyperlinks>
  <printOptions horizontalCentered="1"/>
  <pageMargins left="0.59055118110236227" right="0.59055118110236227" top="0.98425196850393704" bottom="0.98425196850393704" header="0.51181102362204722" footer="0.51181102362204722"/>
  <pageSetup paperSize="9" scale="70" orientation="landscape" r:id="rId2"/>
  <headerFooter alignWithMargins="0"/>
  <colBreaks count="1" manualBreakCount="1">
    <brk id="26" max="21"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7:U28"/>
  <sheetViews>
    <sheetView view="pageBreakPreview" zoomScaleNormal="100" zoomScaleSheetLayoutView="100" workbookViewId="0">
      <selection activeCell="F21" sqref="F21"/>
    </sheetView>
  </sheetViews>
  <sheetFormatPr defaultRowHeight="13.5"/>
  <cols>
    <col min="1" max="1" width="1.25" customWidth="1"/>
    <col min="2" max="8" width="8.625" customWidth="1"/>
    <col min="9" max="9" width="4.25" customWidth="1"/>
    <col min="10" max="10" width="7.125" customWidth="1"/>
    <col min="11" max="11" width="9.125" customWidth="1"/>
    <col min="12" max="12" width="5.625" customWidth="1"/>
    <col min="13" max="13" width="7.125" customWidth="1"/>
    <col min="14" max="14" width="9.125" customWidth="1"/>
    <col min="15" max="15" width="2.25" customWidth="1"/>
    <col min="16" max="19" width="6.625" customWidth="1"/>
    <col min="20" max="20" width="2.875" customWidth="1"/>
    <col min="21" max="21" width="28" customWidth="1"/>
  </cols>
  <sheetData>
    <row r="7" spans="2:21" ht="12" customHeight="1"/>
    <row r="8" spans="2:21" ht="28.5" customHeight="1">
      <c r="B8" s="196" t="s">
        <v>53</v>
      </c>
      <c r="C8" s="197"/>
      <c r="D8" s="67" t="s">
        <v>54</v>
      </c>
      <c r="K8" s="14"/>
      <c r="L8" s="3"/>
      <c r="P8" s="69" t="s">
        <v>20</v>
      </c>
      <c r="Q8" s="123" t="s">
        <v>136</v>
      </c>
      <c r="R8" s="124"/>
    </row>
    <row r="9" spans="2:21" ht="28.5" customHeight="1">
      <c r="B9" s="198" t="s">
        <v>0</v>
      </c>
      <c r="C9" s="198"/>
      <c r="D9" s="198"/>
      <c r="E9" s="198"/>
      <c r="F9" s="198"/>
      <c r="G9" s="198"/>
      <c r="H9" s="198"/>
      <c r="I9" s="198"/>
      <c r="J9" s="198"/>
      <c r="K9" s="198"/>
      <c r="L9" s="198"/>
      <c r="M9" s="198"/>
      <c r="N9" s="198"/>
      <c r="O9" s="198"/>
      <c r="P9" s="198"/>
      <c r="Q9" s="198"/>
      <c r="R9" s="198"/>
    </row>
    <row r="10" spans="2:21" ht="28.5" customHeight="1">
      <c r="B10" s="198"/>
      <c r="C10" s="198"/>
      <c r="D10" s="198"/>
      <c r="E10" s="198"/>
      <c r="F10" s="198"/>
      <c r="G10" s="198"/>
      <c r="H10" s="198"/>
      <c r="I10" s="198"/>
      <c r="J10" s="198"/>
      <c r="K10" s="198"/>
      <c r="L10" s="198"/>
      <c r="M10" s="198"/>
      <c r="N10" s="198"/>
      <c r="O10" s="198"/>
      <c r="P10" s="198"/>
      <c r="Q10" s="198"/>
      <c r="R10" s="198"/>
      <c r="S10" s="40"/>
    </row>
    <row r="11" spans="2:21" ht="28.5" customHeight="1">
      <c r="P11" s="75" t="s">
        <v>49</v>
      </c>
      <c r="Q11" s="62"/>
      <c r="R11" s="75" t="s">
        <v>52</v>
      </c>
      <c r="S11" s="62"/>
      <c r="U11" s="65" t="s">
        <v>52</v>
      </c>
    </row>
    <row r="12" spans="2:21" ht="28.5" customHeight="1">
      <c r="B12" s="199" t="s">
        <v>87</v>
      </c>
      <c r="C12" s="200"/>
      <c r="D12" s="200"/>
      <c r="E12" s="200"/>
      <c r="F12" s="203" t="s">
        <v>7</v>
      </c>
      <c r="G12" s="1"/>
      <c r="H12" s="9"/>
      <c r="I12" s="9"/>
      <c r="J12" s="205" t="str">
        <f>'学年名簿（中学校使用シート）'!B2</f>
        <v>滋賀</v>
      </c>
      <c r="K12" s="206"/>
      <c r="L12" s="206"/>
      <c r="M12" s="206"/>
      <c r="N12" s="203" t="s">
        <v>2</v>
      </c>
      <c r="P12" s="209" t="s">
        <v>50</v>
      </c>
      <c r="Q12" s="210"/>
      <c r="R12" s="210"/>
      <c r="S12" s="211"/>
      <c r="U12" s="66" t="s">
        <v>51</v>
      </c>
    </row>
    <row r="13" spans="2:21" ht="28.5" customHeight="1">
      <c r="B13" s="201"/>
      <c r="C13" s="202"/>
      <c r="D13" s="202"/>
      <c r="E13" s="202"/>
      <c r="F13" s="204"/>
      <c r="G13" s="1"/>
      <c r="H13" s="9"/>
      <c r="I13" s="9"/>
      <c r="J13" s="207"/>
      <c r="K13" s="208"/>
      <c r="L13" s="208"/>
      <c r="M13" s="208"/>
      <c r="N13" s="204"/>
      <c r="P13" s="212" t="s">
        <v>135</v>
      </c>
      <c r="Q13" s="213"/>
      <c r="R13" s="213"/>
      <c r="S13" s="214"/>
      <c r="U13" s="117"/>
    </row>
    <row r="14" spans="2:21" ht="28.5" customHeight="1">
      <c r="B14" s="199" t="s">
        <v>150</v>
      </c>
      <c r="C14" s="200"/>
      <c r="D14" s="200"/>
      <c r="E14" s="200"/>
      <c r="F14" s="236"/>
      <c r="G14" s="1"/>
      <c r="H14" s="10"/>
      <c r="I14" s="10"/>
      <c r="J14" s="187" t="s">
        <v>15</v>
      </c>
      <c r="K14" s="161"/>
      <c r="L14" s="180" t="s">
        <v>16</v>
      </c>
      <c r="M14" s="180"/>
      <c r="N14" s="180"/>
      <c r="P14" s="215"/>
      <c r="Q14" s="216"/>
      <c r="R14" s="216"/>
      <c r="S14" s="217"/>
      <c r="U14" s="117"/>
    </row>
    <row r="15" spans="2:21" ht="28.5" customHeight="1">
      <c r="B15" s="201"/>
      <c r="C15" s="202"/>
      <c r="D15" s="202"/>
      <c r="E15" s="202"/>
      <c r="F15" s="237"/>
      <c r="G15" s="1"/>
      <c r="H15" s="11"/>
      <c r="I15" s="11"/>
      <c r="J15" s="221" t="s">
        <v>19</v>
      </c>
      <c r="K15" s="222"/>
      <c r="L15" s="180" t="s">
        <v>12</v>
      </c>
      <c r="M15" s="180"/>
      <c r="N15" s="180"/>
      <c r="P15" s="215"/>
      <c r="Q15" s="216"/>
      <c r="R15" s="216"/>
      <c r="S15" s="217"/>
      <c r="U15" s="117"/>
    </row>
    <row r="16" spans="2:21" ht="28.5" customHeight="1">
      <c r="B16" s="63" t="s">
        <v>55</v>
      </c>
      <c r="C16" s="181" t="s">
        <v>67</v>
      </c>
      <c r="D16" s="182"/>
      <c r="E16" s="182"/>
      <c r="F16" s="183"/>
      <c r="G16" s="1"/>
      <c r="H16" s="11"/>
      <c r="I16" s="11"/>
      <c r="J16" s="184" t="s">
        <v>57</v>
      </c>
      <c r="K16" s="185"/>
      <c r="L16" s="180" t="s">
        <v>17</v>
      </c>
      <c r="M16" s="180"/>
      <c r="N16" s="180"/>
      <c r="P16" s="215"/>
      <c r="Q16" s="216"/>
      <c r="R16" s="216"/>
      <c r="S16" s="217"/>
      <c r="U16" s="117"/>
    </row>
    <row r="17" spans="2:21" ht="28.5" customHeight="1">
      <c r="B17" s="64" t="s">
        <v>48</v>
      </c>
      <c r="C17" s="181" t="s">
        <v>68</v>
      </c>
      <c r="D17" s="182"/>
      <c r="E17" s="182"/>
      <c r="F17" s="183"/>
      <c r="G17" s="4"/>
      <c r="H17" s="5"/>
      <c r="I17" s="5"/>
      <c r="J17" s="187" t="s">
        <v>18</v>
      </c>
      <c r="K17" s="161"/>
      <c r="L17" s="180" t="s">
        <v>39</v>
      </c>
      <c r="M17" s="180"/>
      <c r="N17" s="180"/>
      <c r="P17" s="218"/>
      <c r="Q17" s="219"/>
      <c r="R17" s="219"/>
      <c r="S17" s="220"/>
      <c r="U17" s="117"/>
    </row>
    <row r="18" spans="2:21" ht="28.5" customHeight="1">
      <c r="B18" s="68" t="s">
        <v>56</v>
      </c>
      <c r="C18" s="186" t="s">
        <v>69</v>
      </c>
      <c r="D18" s="182"/>
      <c r="E18" s="182"/>
      <c r="F18" s="183"/>
      <c r="J18" s="187" t="s">
        <v>22</v>
      </c>
      <c r="K18" s="161"/>
      <c r="L18" s="180" t="s">
        <v>58</v>
      </c>
      <c r="M18" s="180"/>
      <c r="N18" s="180"/>
      <c r="P18" s="158" t="s">
        <v>83</v>
      </c>
      <c r="Q18" s="159"/>
      <c r="R18" s="159"/>
      <c r="S18" s="160"/>
      <c r="U18" s="117"/>
    </row>
    <row r="19" spans="2:21" ht="28.5" customHeight="1">
      <c r="J19" s="188" t="s">
        <v>23</v>
      </c>
      <c r="K19" s="189"/>
      <c r="L19" s="180" t="s">
        <v>59</v>
      </c>
      <c r="M19" s="180"/>
      <c r="N19" s="180"/>
      <c r="P19" s="76"/>
      <c r="Q19" s="77" t="s">
        <v>84</v>
      </c>
      <c r="R19" s="77" t="s">
        <v>85</v>
      </c>
      <c r="S19" s="108" t="s">
        <v>86</v>
      </c>
      <c r="U19" s="117"/>
    </row>
    <row r="20" spans="2:21" ht="28.5" customHeight="1">
      <c r="B20" s="5"/>
      <c r="C20" s="5"/>
      <c r="D20" s="5"/>
      <c r="E20" s="29"/>
      <c r="F20" s="29"/>
      <c r="P20" s="76" t="s">
        <v>75</v>
      </c>
      <c r="Q20" s="77">
        <f>'申込様式・入力用 記入例'!N22</f>
        <v>1</v>
      </c>
      <c r="R20" s="77">
        <f>'申込様式・入力用 記入例'!O22</f>
        <v>0</v>
      </c>
      <c r="S20" s="106">
        <f>'申込様式・入力用 記入例'!P22</f>
        <v>0</v>
      </c>
      <c r="U20" s="117"/>
    </row>
    <row r="21" spans="2:21" ht="28.5" customHeight="1">
      <c r="B21" t="s">
        <v>70</v>
      </c>
      <c r="E21" s="78"/>
      <c r="F21" s="78"/>
      <c r="G21" s="78"/>
      <c r="H21" s="78"/>
      <c r="J21" t="s">
        <v>3</v>
      </c>
      <c r="M21" t="s">
        <v>8</v>
      </c>
      <c r="P21" s="76" t="s">
        <v>76</v>
      </c>
      <c r="Q21" s="77">
        <f>'申込様式・入力用 記入例'!N23</f>
        <v>1</v>
      </c>
      <c r="R21" s="77">
        <f>'申込様式・入力用 記入例'!O23</f>
        <v>0</v>
      </c>
      <c r="S21" s="106">
        <f>'申込様式・入力用 記入例'!P23</f>
        <v>0</v>
      </c>
      <c r="U21" s="117"/>
    </row>
    <row r="22" spans="2:21" ht="28.5" customHeight="1">
      <c r="B22" s="233" t="s">
        <v>72</v>
      </c>
      <c r="C22" s="161"/>
      <c r="D22" s="162"/>
      <c r="E22" s="120" t="s">
        <v>132</v>
      </c>
      <c r="F22" s="119"/>
      <c r="G22" s="223"/>
      <c r="H22" s="223"/>
      <c r="J22" s="224" t="s">
        <v>98</v>
      </c>
      <c r="K22" s="194">
        <f>'申込様式・入力用 記入例'!N2</f>
        <v>7</v>
      </c>
      <c r="M22" s="190" t="s">
        <v>40</v>
      </c>
      <c r="N22" s="192">
        <f>IF(L16="",0,COUNTA(L16))</f>
        <v>1</v>
      </c>
      <c r="P22" s="76" t="s">
        <v>77</v>
      </c>
      <c r="Q22" s="77">
        <f>'申込様式・入力用 記入例'!N24</f>
        <v>0</v>
      </c>
      <c r="R22" s="77">
        <f>'申込様式・入力用 記入例'!O24</f>
        <v>1</v>
      </c>
      <c r="S22" s="106">
        <f>'申込様式・入力用 記入例'!P24</f>
        <v>0</v>
      </c>
      <c r="U22" s="117"/>
    </row>
    <row r="23" spans="2:21" ht="28.5" customHeight="1">
      <c r="B23" s="28" t="s">
        <v>21</v>
      </c>
      <c r="C23" s="234" t="s">
        <v>73</v>
      </c>
      <c r="D23" s="227"/>
      <c r="E23" s="121" t="s">
        <v>133</v>
      </c>
      <c r="F23" s="122"/>
      <c r="G23" s="235"/>
      <c r="H23" s="230"/>
      <c r="J23" s="225"/>
      <c r="K23" s="195"/>
      <c r="M23" s="191"/>
      <c r="N23" s="193"/>
      <c r="P23" s="76" t="s">
        <v>78</v>
      </c>
      <c r="Q23" s="77">
        <f>'申込様式・入力用 記入例'!N25</f>
        <v>1</v>
      </c>
      <c r="R23" s="77">
        <f>'申込様式・入力用 記入例'!O25</f>
        <v>0</v>
      </c>
      <c r="S23" s="106">
        <f>'申込様式・入力用 記入例'!P25</f>
        <v>0</v>
      </c>
      <c r="T23" s="109"/>
      <c r="U23" s="117"/>
    </row>
    <row r="24" spans="2:21" ht="28.5" customHeight="1">
      <c r="B24" s="70" t="s">
        <v>71</v>
      </c>
      <c r="C24" s="226" t="s">
        <v>74</v>
      </c>
      <c r="D24" s="227"/>
      <c r="E24" s="121" t="s">
        <v>134</v>
      </c>
      <c r="F24" s="122"/>
      <c r="G24" s="230"/>
      <c r="H24" s="230"/>
      <c r="J24" s="228"/>
      <c r="K24" s="231"/>
      <c r="L24" s="13"/>
      <c r="M24" s="190" t="s">
        <v>5</v>
      </c>
      <c r="N24" s="192">
        <f>'申込様式・入力用 記入例'!Q2</f>
        <v>4</v>
      </c>
      <c r="P24" s="76" t="s">
        <v>79</v>
      </c>
      <c r="Q24" s="77">
        <f>'申込様式・入力用 記入例'!N26</f>
        <v>0</v>
      </c>
      <c r="R24" s="77">
        <f>'申込様式・入力用 記入例'!O26</f>
        <v>1</v>
      </c>
      <c r="S24" s="106">
        <f>'申込様式・入力用 記入例'!P26</f>
        <v>0</v>
      </c>
      <c r="T24" s="109"/>
      <c r="U24" s="117"/>
    </row>
    <row r="25" spans="2:21" ht="28.5" customHeight="1">
      <c r="B25" s="80"/>
      <c r="C25" s="223"/>
      <c r="D25" s="223"/>
      <c r="E25" s="223"/>
      <c r="F25" s="223"/>
      <c r="G25" s="223"/>
      <c r="H25" s="223"/>
      <c r="J25" s="229"/>
      <c r="K25" s="232"/>
      <c r="L25" s="13"/>
      <c r="M25" s="191"/>
      <c r="N25" s="193"/>
      <c r="P25" s="76" t="s">
        <v>80</v>
      </c>
      <c r="Q25" s="77">
        <f>'申込様式・入力用 記入例'!N27</f>
        <v>0</v>
      </c>
      <c r="R25" s="77">
        <f>'申込様式・入力用 記入例'!O27</f>
        <v>0</v>
      </c>
      <c r="S25" s="106">
        <f>'申込様式・入力用 記入例'!P27</f>
        <v>1</v>
      </c>
      <c r="T25" s="109"/>
      <c r="U25" s="117"/>
    </row>
    <row r="26" spans="2:21" ht="28.5" customHeight="1">
      <c r="B26" s="79"/>
      <c r="C26" s="230"/>
      <c r="D26" s="230"/>
      <c r="E26" s="230"/>
      <c r="F26" s="230"/>
      <c r="G26" s="230"/>
      <c r="H26" s="230"/>
      <c r="I26" s="12"/>
      <c r="J26" s="229"/>
      <c r="K26" s="232"/>
      <c r="L26" s="13"/>
      <c r="M26" s="190" t="s">
        <v>4</v>
      </c>
      <c r="N26" s="192">
        <f>N22+N24</f>
        <v>5</v>
      </c>
      <c r="P26" s="76" t="s">
        <v>81</v>
      </c>
      <c r="Q26" s="77">
        <f>'申込様式・入力用 記入例'!N28</f>
        <v>1</v>
      </c>
      <c r="R26" s="77">
        <f>'申込様式・入力用 記入例'!O28</f>
        <v>0</v>
      </c>
      <c r="S26" s="106">
        <f>'申込様式・入力用 記入例'!P28</f>
        <v>0</v>
      </c>
      <c r="T26" s="109"/>
      <c r="U26" s="117"/>
    </row>
    <row r="27" spans="2:21" ht="28.5" customHeight="1">
      <c r="B27" s="79"/>
      <c r="C27" s="230"/>
      <c r="D27" s="230"/>
      <c r="E27" s="230"/>
      <c r="F27" s="230"/>
      <c r="G27" s="230"/>
      <c r="H27" s="230"/>
      <c r="I27" s="12"/>
      <c r="J27" s="229"/>
      <c r="K27" s="232"/>
      <c r="L27" s="13"/>
      <c r="M27" s="191"/>
      <c r="N27" s="193"/>
      <c r="P27" s="76" t="s">
        <v>82</v>
      </c>
      <c r="Q27" s="107">
        <f>'申込様式・入力用 記入例'!N29</f>
        <v>1</v>
      </c>
      <c r="R27" s="107">
        <f>'申込様式・入力用 記入例'!O29</f>
        <v>0</v>
      </c>
      <c r="S27" s="108">
        <f>'申込様式・入力用 記入例'!P29</f>
        <v>0</v>
      </c>
      <c r="T27" s="109"/>
      <c r="U27" s="118"/>
    </row>
    <row r="28" spans="2:21" ht="12" customHeight="1"/>
  </sheetData>
  <mergeCells count="52">
    <mergeCell ref="B14:F15"/>
    <mergeCell ref="C25:D25"/>
    <mergeCell ref="N26:N27"/>
    <mergeCell ref="C27:D27"/>
    <mergeCell ref="E27:F27"/>
    <mergeCell ref="G27:H27"/>
    <mergeCell ref="C26:D26"/>
    <mergeCell ref="E26:F26"/>
    <mergeCell ref="G26:H26"/>
    <mergeCell ref="J26:J27"/>
    <mergeCell ref="K26:K27"/>
    <mergeCell ref="M26:M27"/>
    <mergeCell ref="N22:N23"/>
    <mergeCell ref="B22:D22"/>
    <mergeCell ref="E25:F25"/>
    <mergeCell ref="G25:H25"/>
    <mergeCell ref="C23:D23"/>
    <mergeCell ref="G23:H23"/>
    <mergeCell ref="C24:D24"/>
    <mergeCell ref="G24:H24"/>
    <mergeCell ref="G22:H22"/>
    <mergeCell ref="J22:J23"/>
    <mergeCell ref="K22:K23"/>
    <mergeCell ref="M22:M23"/>
    <mergeCell ref="J24:J25"/>
    <mergeCell ref="K24:K25"/>
    <mergeCell ref="M24:M25"/>
    <mergeCell ref="N24:N25"/>
    <mergeCell ref="C18:F18"/>
    <mergeCell ref="J18:K18"/>
    <mergeCell ref="L18:N18"/>
    <mergeCell ref="J19:K19"/>
    <mergeCell ref="L19:N19"/>
    <mergeCell ref="J16:K16"/>
    <mergeCell ref="L16:N16"/>
    <mergeCell ref="C17:F17"/>
    <mergeCell ref="J17:K17"/>
    <mergeCell ref="L17:N17"/>
    <mergeCell ref="P12:S12"/>
    <mergeCell ref="P13:S17"/>
    <mergeCell ref="P18:S18"/>
    <mergeCell ref="B8:C8"/>
    <mergeCell ref="B9:R10"/>
    <mergeCell ref="B12:E13"/>
    <mergeCell ref="F12:F13"/>
    <mergeCell ref="J12:M13"/>
    <mergeCell ref="N12:N13"/>
    <mergeCell ref="J14:K14"/>
    <mergeCell ref="L14:N14"/>
    <mergeCell ref="J15:K15"/>
    <mergeCell ref="L15:N15"/>
    <mergeCell ref="C16:F16"/>
  </mergeCells>
  <phoneticPr fontId="1"/>
  <dataValidations count="2">
    <dataValidation imeMode="off" allowBlank="1" showInputMessage="1" showErrorMessage="1" sqref="C16:F18"/>
    <dataValidation type="list" imeMode="off" allowBlank="1" showInputMessage="1" showErrorMessage="1" sqref="Q8">
      <formula1>$E$23:$E$24</formula1>
    </dataValidation>
  </dataValidations>
  <hyperlinks>
    <hyperlink ref="C18" r:id="rId1"/>
  </hyperlinks>
  <printOptions horizontalCentered="1"/>
  <pageMargins left="0.39370078740157483" right="0.19685039370078741" top="0.98425196850393704" bottom="0.98425196850393704" header="0.51181102362204722" footer="0.51181102362204722"/>
  <pageSetup paperSize="9" scale="71"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学年名簿（中学校使用シート）</vt:lpstr>
      <vt:lpstr>申込様式・入力用</vt:lpstr>
      <vt:lpstr>申込様式・入力用 記入例</vt:lpstr>
      <vt:lpstr>申込様式・提出用</vt:lpstr>
      <vt:lpstr>申込様式・提出用 記入例</vt:lpstr>
      <vt:lpstr>申込様式・提出用!Print_Area</vt:lpstr>
      <vt:lpstr>'申込様式・提出用 記入例'!Print_Area</vt:lpstr>
      <vt:lpstr>申込様式・入力用!Print_Area</vt:lpstr>
      <vt:lpstr>'申込様式・入力用 記入例'!Print_Area</vt:lpstr>
      <vt:lpstr>学年名簿</vt:lpstr>
      <vt:lpstr>出席番号</vt:lpstr>
    </vt:vector>
  </TitlesOfParts>
  <Company>八幡中学校</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福知　敬高</dc:creator>
  <cp:lastModifiedBy>滋賀県教育委員会</cp:lastModifiedBy>
  <cp:lastPrinted>2022-05-31T07:12:51Z</cp:lastPrinted>
  <dcterms:created xsi:type="dcterms:W3CDTF">2006-09-14T00:23:53Z</dcterms:created>
  <dcterms:modified xsi:type="dcterms:W3CDTF">2022-05-31T11:45:18Z</dcterms:modified>
</cp:coreProperties>
</file>